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activeTab="4"/>
  </bookViews>
  <sheets>
    <sheet name="Распределение 2026г." sheetId="1" r:id="rId1"/>
    <sheet name="Распределение 2027-2028гг." sheetId="2" r:id="rId2"/>
    <sheet name="Ведомственная структура 2026г." sheetId="3" r:id="rId3"/>
    <sheet name="Ведомственная структура 2027-28" sheetId="4" r:id="rId4"/>
    <sheet name="Источники 2026г." sheetId="5" r:id="rId5"/>
    <sheet name="Источники 2027-2028гг." sheetId="6" r:id="rId6"/>
    <sheet name="Лист1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3" l="1"/>
  <c r="F42" i="1"/>
  <c r="F41" i="1"/>
  <c r="G13" i="3"/>
  <c r="F13" i="1"/>
  <c r="H15" i="4"/>
  <c r="G15" i="2"/>
  <c r="G15" i="4"/>
  <c r="H34" i="4"/>
  <c r="G34" i="4"/>
  <c r="H33" i="4"/>
  <c r="G33" i="4"/>
  <c r="H30" i="4"/>
  <c r="H29" i="4" s="1"/>
  <c r="G30" i="4"/>
  <c r="G29" i="4" s="1"/>
  <c r="H47" i="4"/>
  <c r="H46" i="4" s="1"/>
  <c r="G47" i="4"/>
  <c r="G46" i="4" s="1"/>
  <c r="H41" i="4"/>
  <c r="G41" i="4"/>
  <c r="H38" i="4"/>
  <c r="G38" i="4"/>
  <c r="H13" i="4"/>
  <c r="G13" i="4"/>
  <c r="F15" i="2"/>
  <c r="G50" i="3"/>
  <c r="G49" i="3" s="1"/>
  <c r="G42" i="3"/>
  <c r="G34" i="3"/>
  <c r="G33" i="3" s="1"/>
  <c r="G30" i="3"/>
  <c r="G29" i="3" s="1"/>
  <c r="G52" i="3" l="1"/>
  <c r="H49" i="4"/>
  <c r="G49" i="4"/>
  <c r="G34" i="2"/>
  <c r="F34" i="2"/>
  <c r="G40" i="2" l="1"/>
  <c r="F40" i="2"/>
  <c r="G37" i="2"/>
  <c r="F37" i="2"/>
  <c r="G30" i="2"/>
  <c r="F30" i="2"/>
  <c r="F30" i="1"/>
  <c r="F34" i="1"/>
  <c r="G46" i="2" l="1"/>
  <c r="G45" i="2" s="1"/>
  <c r="F46" i="2"/>
  <c r="F45" i="2" s="1"/>
  <c r="G33" i="2"/>
  <c r="F33" i="2"/>
  <c r="G29" i="2"/>
  <c r="F29" i="2"/>
  <c r="G13" i="2"/>
  <c r="F13" i="2"/>
  <c r="F49" i="1"/>
  <c r="F48" i="1" s="1"/>
  <c r="F33" i="1"/>
  <c r="F29" i="1"/>
  <c r="F51" i="1" l="1"/>
  <c r="F48" i="2"/>
  <c r="G48" i="2"/>
</calcChain>
</file>

<file path=xl/sharedStrings.xml><?xml version="1.0" encoding="utf-8"?>
<sst xmlns="http://schemas.openxmlformats.org/spreadsheetml/2006/main" count="533" uniqueCount="83">
  <si>
    <t>Наименование</t>
  </si>
  <si>
    <t>Раздел</t>
  </si>
  <si>
    <t>Под</t>
  </si>
  <si>
    <t>раздел</t>
  </si>
  <si>
    <t>Целевая статья</t>
  </si>
  <si>
    <t xml:space="preserve">Вид </t>
  </si>
  <si>
    <t>расхода</t>
  </si>
  <si>
    <t>Сумма на 2026год</t>
  </si>
  <si>
    <t>Общегосударственные вопросы</t>
  </si>
  <si>
    <t>-</t>
  </si>
  <si>
    <t xml:space="preserve">Расходы на обеспечение функций органов местного самоуправления, в том числе территориальных органов, по непрограммному направлению расходов "Глава муниципального образования" </t>
  </si>
  <si>
    <t xml:space="preserve">Расходы на обеспечение функций органов местного самоуправления, в том числе территориальных органов, по непрограммному направлению расходов "Аппарат Местной администрации" </t>
  </si>
  <si>
    <t>Расходы на обеспечение функций органов местного самоуправления, в том числе территориальных органов, по непрограммному направлению расходов "Аппарат Местной администрации</t>
  </si>
  <si>
    <t>Финансовое обеспечение иных расходов органов местного самоуправления и муниципальных казенных учреждений</t>
  </si>
  <si>
    <t>Резервный фонд</t>
  </si>
  <si>
    <t>Взнос в Ассоциацию "Совет муниципальных образований КБР"</t>
  </si>
  <si>
    <t xml:space="preserve">Национальная оборона </t>
  </si>
  <si>
    <t>Мобилизационная и вневойсковая подготовка</t>
  </si>
  <si>
    <t xml:space="preserve">Осуществление первичного воинского учета на территориях, где отсутствуют военные комиссариаты по иным непрограммным мероприятиям </t>
  </si>
  <si>
    <t>Национальная экономика</t>
  </si>
  <si>
    <t>Дорожное хозяйство (дорожные фонды)</t>
  </si>
  <si>
    <t>Содержание автомобильных дорог общего пользования федерального значения в рамках подпрограммы "Дорожное хозяйство" государственной программы Российской Федерации "Развитие транспортной системы"</t>
  </si>
  <si>
    <t>Благоустройство</t>
  </si>
  <si>
    <t>Расходы по организации и содержанию мест захоронения (кладбищ), мест захоронения бытовых отходов</t>
  </si>
  <si>
    <t xml:space="preserve">Культура кинематография и средства массовой информации </t>
  </si>
  <si>
    <t>Культура</t>
  </si>
  <si>
    <t>Расходы на обеспечение деятельности (оказание услуг) муниципальных учреждении</t>
  </si>
  <si>
    <t>Физическая культура и спорт</t>
  </si>
  <si>
    <t>Реализация мероприятий, включенных в Календарный план официальных физкультурных мероприятий и спортивных мероприятий Кабардино-Балкарской Республики</t>
  </si>
  <si>
    <t xml:space="preserve">ВСЕГО               </t>
  </si>
  <si>
    <t>01</t>
  </si>
  <si>
    <t>00</t>
  </si>
  <si>
    <t>04</t>
  </si>
  <si>
    <t>07</t>
  </si>
  <si>
    <t>02</t>
  </si>
  <si>
    <t>05</t>
  </si>
  <si>
    <t>08</t>
  </si>
  <si>
    <t>03</t>
  </si>
  <si>
    <t>09</t>
  </si>
  <si>
    <t>руб.</t>
  </si>
  <si>
    <t>Сумма на 2027 год</t>
  </si>
  <si>
    <t>Сумма на 2028 год</t>
  </si>
  <si>
    <t>Условные расходы</t>
  </si>
  <si>
    <t>Расходы на обеспечение функций органов местного самоуправления, в том числе территориальных органов, по непрограммному направлению расходов "Аппарат Местной администрации"</t>
  </si>
  <si>
    <t>Содержание автомобильных дорог общего пользования федерального значения в рамках подпрограммы «Дорожное хозяйство» государственной программы Российской Федерации «Развитие транспортной системы»</t>
  </si>
  <si>
    <t>0</t>
  </si>
  <si>
    <t>244069Д000</t>
  </si>
  <si>
    <t>244069Д064</t>
  </si>
  <si>
    <t>КВСР</t>
  </si>
  <si>
    <t>Наименование показателей бюджетной классификации</t>
  </si>
  <si>
    <t>Адм.</t>
  </si>
  <si>
    <t>Вид</t>
  </si>
  <si>
    <t>Эл.</t>
  </si>
  <si>
    <t>Прогр</t>
  </si>
  <si>
    <t>ЭК</t>
  </si>
  <si>
    <t>Сумма на 2026 г.</t>
  </si>
  <si>
    <t>Увеличение прочих остатков денежных средств бюджетов</t>
  </si>
  <si>
    <t>01050201 </t>
  </si>
  <si>
    <t>10 </t>
  </si>
  <si>
    <t>0000 </t>
  </si>
  <si>
    <t>510 </t>
  </si>
  <si>
    <t>Уменьшение прочих остатков денежных средств бюджетов</t>
  </si>
  <si>
    <t>610 </t>
  </si>
  <si>
    <t>Итого</t>
  </si>
  <si>
    <t>Сумма на 2027 г.</t>
  </si>
  <si>
    <t>Сумма на 2028 г.</t>
  </si>
  <si>
    <t>Жилищно-коммунальное хозяйство</t>
  </si>
  <si>
    <t>Взноы региональному оператору на капитальный ремонт общего имущества в многокквартирных домах</t>
  </si>
  <si>
    <t>ИСТОЧНИКИ                                                                                                                                                                                                                  внутреннего финансирования дефицита местного бюджета сельского поселения Ново-ХамидиеТерского муниципального района Кабардино-Балкарской Республики на 2027 и 2028 гг.</t>
  </si>
  <si>
    <t xml:space="preserve">       ВЕДОМСТВЕННАЯ СТРУКТУРА                                                                                                                                                   расходов, классификации расходов местного бюджета сельского посления Ново-Хамидие Терского мунициального района Кабардино-Балкарской Республики на 2027 и 2028гг. </t>
  </si>
  <si>
    <t>ИСТОЧНИКИ                                                                                                                                                                                                                  внутреннего финансирования дефицита местного бюджета сельского поселения Ново-Хамидие Терского муниципального района Кабардино-Балкарской Республики на 2026год</t>
  </si>
  <si>
    <t xml:space="preserve">         ВЕДОМСТВЕННАЯ СТРУКТУРА                                                                                                                         расходов местного бюджета  сельского посления Ново-Хамидие Терского мунициального района Кабардино-Балкарской Республики на 2026год</t>
  </si>
  <si>
    <t xml:space="preserve">     РАСПРЕДЕЛЕНИЕ                                                                                                                                                    бюджетных ассигнований на 2027 и 2028гг. по разделам и подразделам, целевым статьям и видам расходов, классификации расходов местного бюджета сельского посления Ново-Хамидие Терского мунициального района Кабардино-Балкарской Республики </t>
  </si>
  <si>
    <t xml:space="preserve">                      РАСПРЕДЕЛЕНИЕ                                                                                                                        бюджетных ассигнований по разделам и подразделам, целевым статьям и видам расходов, классификации расходов местного бюджета сельского посления Ново-Хамидие Терского мунициального района Кабардино-Балкарской Республики на 2026год</t>
  </si>
  <si>
    <t>703</t>
  </si>
  <si>
    <t xml:space="preserve"> </t>
  </si>
  <si>
    <t>Жилищно-коммунальное хозяйстао</t>
  </si>
  <si>
    <t>Приложение 2 к Решению 78-сессии 7-го созыва Совета местного самоуправления сельского поселения Ново-Хамидие "О местном бюджете сельского поселения Ново-Хамидие Терского муниципального района Кабардино-Балкарской Республики на 2026 год и на плановый период 2027 и 2028 годов" от 30.12.2025г.</t>
  </si>
  <si>
    <t>Приложение 4 к Решению78-сессии 7-го созыва Совета местного самоуправления сельского поселения Ново-Хамидие "О местном бюджете сельского поселения  Ново-Хамиджие Терского муниципального района Кабардино-Балкарской Республики на 2026 год и на плановый период 2027 и 2028 годов" от 30.12.2025г.</t>
  </si>
  <si>
    <t>Приложение 5 к Решению 78-сессии 7-го созыва Совета местного самоуправления сельского поселения Ново-Хамидие "О местном бюджете сельского поселения Ново-Хамидие Терского муниципального района Кабардино-Балкарской Республики на 2026 год и на плановый период 2027 и 2028 годов" от 30.12.2025г.</t>
  </si>
  <si>
    <t>Приложение 6 к Решению 78-сессии 7-го созыва Совета местного самоуправления сельского поселения Ново-Хамидие "О местном бюджете сельского поселения Ново-Хамидие Терского муниципального района Кабардино-Балкарской Республики на 2026 год и на плановый период 2027 и 2028 годов" от 30.12.2025г.</t>
  </si>
  <si>
    <t>Приложение 1 к Решению 78-сессии 7-го созыва Совета местного самоуправления сельского поселения Ново-Хамидие "О местном бюджете сельского поселения Ново-ХамидиеТерского муниципального района Кабардино-Балкарской Республики на 2026 год и на плановый период 2027 и 2028 годов" от 30.12.2025г.</t>
  </si>
  <si>
    <t>Приложение 3 к Решению78-сессии 7-го созыва Совета местного самоуправления сельского поселения Ново-Хамидие "О местном бюджете сельского поселения  Ново-Хамиджие Терского муниципального района Кабардино-Балкарской Республики на 2026 год и на плановый период 2027 и 2028 годов" от 30.12.2025г.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</si>
</sst>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8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1" fillId="0" borderId="0" xfId="0" applyFont="1"/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43" fontId="4" fillId="0" borderId="7" xfId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C1" sqref="C1:F6"/>
    </sheetView>
  </sheetViews>
  <sheetFormatPr defaultRowHeight="15" x14ac:dyDescent="0.25"/>
  <cols>
    <col min="1" max="1" width="44.28515625" customWidth="1"/>
    <col min="2" max="2" width="6.5703125" customWidth="1"/>
    <col min="3" max="3" width="7.42578125" customWidth="1"/>
    <col min="4" max="4" width="11.42578125" customWidth="1"/>
    <col min="5" max="5" width="10.28515625" customWidth="1"/>
    <col min="6" max="6" width="16.28515625" customWidth="1"/>
  </cols>
  <sheetData>
    <row r="1" spans="1:6" ht="15" customHeight="1" x14ac:dyDescent="0.25">
      <c r="C1" s="41" t="s">
        <v>81</v>
      </c>
      <c r="D1" s="41"/>
      <c r="E1" s="41"/>
      <c r="F1" s="41"/>
    </row>
    <row r="2" spans="1:6" x14ac:dyDescent="0.25">
      <c r="C2" s="41"/>
      <c r="D2" s="41"/>
      <c r="E2" s="41"/>
      <c r="F2" s="41"/>
    </row>
    <row r="3" spans="1:6" x14ac:dyDescent="0.25">
      <c r="C3" s="41"/>
      <c r="D3" s="41"/>
      <c r="E3" s="41"/>
      <c r="F3" s="41"/>
    </row>
    <row r="4" spans="1:6" x14ac:dyDescent="0.25">
      <c r="C4" s="41"/>
      <c r="D4" s="41"/>
      <c r="E4" s="41"/>
      <c r="F4" s="41"/>
    </row>
    <row r="5" spans="1:6" x14ac:dyDescent="0.25">
      <c r="C5" s="41"/>
      <c r="D5" s="41"/>
      <c r="E5" s="41"/>
      <c r="F5" s="41"/>
    </row>
    <row r="6" spans="1:6" ht="15" customHeight="1" x14ac:dyDescent="0.25">
      <c r="C6" s="41"/>
      <c r="D6" s="41"/>
      <c r="E6" s="41"/>
      <c r="F6" s="41"/>
    </row>
    <row r="7" spans="1:6" x14ac:dyDescent="0.25">
      <c r="A7" s="46" t="s">
        <v>73</v>
      </c>
      <c r="B7" s="47"/>
      <c r="C7" s="47"/>
      <c r="D7" s="47"/>
      <c r="E7" s="47"/>
      <c r="F7" s="47"/>
    </row>
    <row r="8" spans="1:6" x14ac:dyDescent="0.25">
      <c r="A8" s="47"/>
      <c r="B8" s="47"/>
      <c r="C8" s="47"/>
      <c r="D8" s="47"/>
      <c r="E8" s="47"/>
      <c r="F8" s="47"/>
    </row>
    <row r="9" spans="1:6" ht="28.5" customHeight="1" x14ac:dyDescent="0.25">
      <c r="A9" s="47"/>
      <c r="B9" s="47"/>
      <c r="C9" s="47"/>
      <c r="D9" s="47"/>
      <c r="E9" s="47"/>
      <c r="F9" s="47"/>
    </row>
    <row r="10" spans="1:6" ht="15.75" thickBot="1" x14ac:dyDescent="0.3">
      <c r="F10" s="21" t="s">
        <v>39</v>
      </c>
    </row>
    <row r="11" spans="1:6" x14ac:dyDescent="0.25">
      <c r="A11" s="42" t="s">
        <v>0</v>
      </c>
      <c r="B11" s="44" t="s">
        <v>1</v>
      </c>
      <c r="C11" s="1" t="s">
        <v>2</v>
      </c>
      <c r="D11" s="44" t="s">
        <v>4</v>
      </c>
      <c r="E11" s="1" t="s">
        <v>5</v>
      </c>
      <c r="F11" s="44" t="s">
        <v>7</v>
      </c>
    </row>
    <row r="12" spans="1:6" ht="15.75" thickBot="1" x14ac:dyDescent="0.3">
      <c r="A12" s="43"/>
      <c r="B12" s="45"/>
      <c r="C12" s="2" t="s">
        <v>3</v>
      </c>
      <c r="D12" s="45"/>
      <c r="E12" s="2" t="s">
        <v>6</v>
      </c>
      <c r="F12" s="45"/>
    </row>
    <row r="13" spans="1:6" ht="21" customHeight="1" thickBot="1" x14ac:dyDescent="0.3">
      <c r="A13" s="3" t="s">
        <v>8</v>
      </c>
      <c r="B13" s="13" t="s">
        <v>30</v>
      </c>
      <c r="C13" s="13" t="s">
        <v>31</v>
      </c>
      <c r="D13" s="4"/>
      <c r="E13" s="4"/>
      <c r="F13" s="20">
        <f>F14+F15+ F16+F17+F18+F19+F21+F20+F23+F24+F25+F26+F27+F28+F22</f>
        <v>5909783.9900000002</v>
      </c>
    </row>
    <row r="14" spans="1:6" ht="58.5" customHeight="1" thickBot="1" x14ac:dyDescent="0.3">
      <c r="A14" s="5" t="s">
        <v>10</v>
      </c>
      <c r="B14" s="14" t="s">
        <v>30</v>
      </c>
      <c r="C14" s="14" t="s">
        <v>34</v>
      </c>
      <c r="D14" s="6">
        <v>7710090011</v>
      </c>
      <c r="E14" s="6">
        <v>121</v>
      </c>
      <c r="F14" s="7">
        <v>1220200</v>
      </c>
    </row>
    <row r="15" spans="1:6" ht="58.5" customHeight="1" thickBot="1" x14ac:dyDescent="0.3">
      <c r="A15" s="5" t="s">
        <v>10</v>
      </c>
      <c r="B15" s="14" t="s">
        <v>30</v>
      </c>
      <c r="C15" s="14" t="s">
        <v>34</v>
      </c>
      <c r="D15" s="6">
        <v>7710090011</v>
      </c>
      <c r="E15" s="6">
        <v>129</v>
      </c>
      <c r="F15" s="7">
        <v>368500</v>
      </c>
    </row>
    <row r="16" spans="1:6" ht="59.25" customHeight="1" thickBot="1" x14ac:dyDescent="0.3">
      <c r="A16" s="5" t="s">
        <v>11</v>
      </c>
      <c r="B16" s="14" t="s">
        <v>30</v>
      </c>
      <c r="C16" s="14" t="s">
        <v>32</v>
      </c>
      <c r="D16" s="6">
        <v>7820090011</v>
      </c>
      <c r="E16" s="6">
        <v>121</v>
      </c>
      <c r="F16" s="7">
        <v>1350000</v>
      </c>
    </row>
    <row r="17" spans="1:6" ht="56.25" customHeight="1" thickBot="1" x14ac:dyDescent="0.3">
      <c r="A17" s="5" t="s">
        <v>11</v>
      </c>
      <c r="B17" s="14" t="s">
        <v>30</v>
      </c>
      <c r="C17" s="14" t="s">
        <v>32</v>
      </c>
      <c r="D17" s="6">
        <v>7820090011</v>
      </c>
      <c r="E17" s="6">
        <v>129</v>
      </c>
      <c r="F17" s="7">
        <v>407700</v>
      </c>
    </row>
    <row r="18" spans="1:6" ht="54.75" customHeight="1" thickBot="1" x14ac:dyDescent="0.3">
      <c r="A18" s="5" t="s">
        <v>12</v>
      </c>
      <c r="B18" s="14" t="s">
        <v>30</v>
      </c>
      <c r="C18" s="14" t="s">
        <v>32</v>
      </c>
      <c r="D18" s="6">
        <v>7820090020</v>
      </c>
      <c r="E18" s="6">
        <v>121</v>
      </c>
      <c r="F18" s="7">
        <v>1640900</v>
      </c>
    </row>
    <row r="19" spans="1:6" ht="53.25" customHeight="1" thickBot="1" x14ac:dyDescent="0.3">
      <c r="A19" s="5" t="s">
        <v>12</v>
      </c>
      <c r="B19" s="14" t="s">
        <v>30</v>
      </c>
      <c r="C19" s="14" t="s">
        <v>32</v>
      </c>
      <c r="D19" s="6">
        <v>7820090020</v>
      </c>
      <c r="E19" s="6">
        <v>129</v>
      </c>
      <c r="F19" s="7">
        <v>495552</v>
      </c>
    </row>
    <row r="20" spans="1:6" ht="51" customHeight="1" thickBot="1" x14ac:dyDescent="0.3">
      <c r="A20" s="5" t="s">
        <v>12</v>
      </c>
      <c r="B20" s="14" t="s">
        <v>30</v>
      </c>
      <c r="C20" s="14" t="s">
        <v>32</v>
      </c>
      <c r="D20" s="6">
        <v>7820090020</v>
      </c>
      <c r="E20" s="6">
        <v>242</v>
      </c>
      <c r="F20" s="7">
        <v>35000</v>
      </c>
    </row>
    <row r="21" spans="1:6" ht="52.5" customHeight="1" thickBot="1" x14ac:dyDescent="0.3">
      <c r="A21" s="5" t="s">
        <v>11</v>
      </c>
      <c r="B21" s="14" t="s">
        <v>30</v>
      </c>
      <c r="C21" s="14" t="s">
        <v>32</v>
      </c>
      <c r="D21" s="6">
        <v>7820090020</v>
      </c>
      <c r="E21" s="6">
        <v>244</v>
      </c>
      <c r="F21" s="16">
        <v>207553.09</v>
      </c>
    </row>
    <row r="22" spans="1:6" ht="49.5" customHeight="1" thickBot="1" x14ac:dyDescent="0.3">
      <c r="A22" s="5" t="s">
        <v>11</v>
      </c>
      <c r="B22" s="14" t="s">
        <v>30</v>
      </c>
      <c r="C22" s="14" t="s">
        <v>32</v>
      </c>
      <c r="D22" s="6">
        <v>7820090071</v>
      </c>
      <c r="E22" s="6">
        <v>244</v>
      </c>
      <c r="F22" s="16">
        <v>5000</v>
      </c>
    </row>
    <row r="23" spans="1:6" ht="59.25" customHeight="1" thickBot="1" x14ac:dyDescent="0.3">
      <c r="A23" s="5" t="s">
        <v>11</v>
      </c>
      <c r="B23" s="14" t="s">
        <v>30</v>
      </c>
      <c r="C23" s="14" t="s">
        <v>32</v>
      </c>
      <c r="D23" s="6">
        <v>7820090071</v>
      </c>
      <c r="E23" s="6">
        <v>247</v>
      </c>
      <c r="F23" s="16">
        <v>55000</v>
      </c>
    </row>
    <row r="24" spans="1:6" ht="60" customHeight="1" thickBot="1" x14ac:dyDescent="0.3">
      <c r="A24" s="5" t="s">
        <v>11</v>
      </c>
      <c r="B24" s="14" t="s">
        <v>30</v>
      </c>
      <c r="C24" s="14" t="s">
        <v>32</v>
      </c>
      <c r="D24" s="6">
        <v>7820090020</v>
      </c>
      <c r="E24" s="6">
        <v>851</v>
      </c>
      <c r="F24" s="16">
        <v>15000</v>
      </c>
    </row>
    <row r="25" spans="1:6" ht="0.75" customHeight="1" thickBot="1" x14ac:dyDescent="0.3">
      <c r="A25" s="5" t="s">
        <v>11</v>
      </c>
      <c r="B25" s="14" t="s">
        <v>30</v>
      </c>
      <c r="C25" s="14" t="s">
        <v>32</v>
      </c>
      <c r="D25" s="6">
        <v>7820090020</v>
      </c>
      <c r="E25" s="6">
        <v>853</v>
      </c>
      <c r="F25" s="16">
        <v>1000</v>
      </c>
    </row>
    <row r="26" spans="1:6" ht="39.75" customHeight="1" thickBot="1" x14ac:dyDescent="0.3">
      <c r="A26" s="5" t="s">
        <v>13</v>
      </c>
      <c r="B26" s="14" t="s">
        <v>30</v>
      </c>
      <c r="C26" s="14" t="s">
        <v>33</v>
      </c>
      <c r="D26" s="6">
        <v>9440099999</v>
      </c>
      <c r="E26" s="6">
        <v>800</v>
      </c>
      <c r="F26" s="16">
        <v>89808.9</v>
      </c>
    </row>
    <row r="27" spans="1:6" ht="18.75" customHeight="1" thickBot="1" x14ac:dyDescent="0.3">
      <c r="A27" s="5" t="s">
        <v>14</v>
      </c>
      <c r="B27" s="14" t="s">
        <v>30</v>
      </c>
      <c r="C27" s="14">
        <v>11</v>
      </c>
      <c r="D27" s="6">
        <v>3920520540</v>
      </c>
      <c r="E27" s="6">
        <v>870</v>
      </c>
      <c r="F27" s="16">
        <v>15000</v>
      </c>
    </row>
    <row r="28" spans="1:6" ht="25.5" customHeight="1" thickBot="1" x14ac:dyDescent="0.3">
      <c r="A28" s="5" t="s">
        <v>15</v>
      </c>
      <c r="B28" s="14" t="s">
        <v>30</v>
      </c>
      <c r="C28" s="14">
        <v>13</v>
      </c>
      <c r="D28" s="6">
        <v>7710092794</v>
      </c>
      <c r="E28" s="6">
        <v>853</v>
      </c>
      <c r="F28" s="16">
        <v>3570</v>
      </c>
    </row>
    <row r="29" spans="1:6" ht="16.5" customHeight="1" thickBot="1" x14ac:dyDescent="0.3">
      <c r="A29" s="8" t="s">
        <v>16</v>
      </c>
      <c r="B29" s="15" t="s">
        <v>34</v>
      </c>
      <c r="C29" s="15" t="s">
        <v>31</v>
      </c>
      <c r="D29" s="9"/>
      <c r="E29" s="9"/>
      <c r="F29" s="19">
        <f>F30</f>
        <v>225860</v>
      </c>
    </row>
    <row r="30" spans="1:6" ht="18" customHeight="1" thickBot="1" x14ac:dyDescent="0.3">
      <c r="A30" s="8" t="s">
        <v>17</v>
      </c>
      <c r="B30" s="15" t="s">
        <v>34</v>
      </c>
      <c r="C30" s="15" t="s">
        <v>37</v>
      </c>
      <c r="D30" s="9"/>
      <c r="E30" s="9"/>
      <c r="F30" s="19">
        <f>F31+F32</f>
        <v>225860</v>
      </c>
    </row>
    <row r="31" spans="1:6" ht="38.25" customHeight="1" thickBot="1" x14ac:dyDescent="0.3">
      <c r="A31" s="11" t="s">
        <v>18</v>
      </c>
      <c r="B31" s="14" t="s">
        <v>34</v>
      </c>
      <c r="C31" s="14" t="s">
        <v>37</v>
      </c>
      <c r="D31" s="6">
        <v>9990051180</v>
      </c>
      <c r="E31" s="6">
        <v>121</v>
      </c>
      <c r="F31" s="18">
        <v>173472</v>
      </c>
    </row>
    <row r="32" spans="1:6" ht="40.5" customHeight="1" thickBot="1" x14ac:dyDescent="0.3">
      <c r="A32" s="11" t="s">
        <v>18</v>
      </c>
      <c r="B32" s="14" t="s">
        <v>34</v>
      </c>
      <c r="C32" s="14" t="s">
        <v>37</v>
      </c>
      <c r="D32" s="6">
        <v>9990051180</v>
      </c>
      <c r="E32" s="6">
        <v>129</v>
      </c>
      <c r="F32" s="18">
        <v>52388</v>
      </c>
    </row>
    <row r="33" spans="1:6" ht="19.5" customHeight="1" thickBot="1" x14ac:dyDescent="0.3">
      <c r="A33" s="8" t="s">
        <v>19</v>
      </c>
      <c r="B33" s="15" t="s">
        <v>32</v>
      </c>
      <c r="C33" s="15" t="s">
        <v>31</v>
      </c>
      <c r="D33" s="9"/>
      <c r="E33" s="9"/>
      <c r="F33" s="10">
        <f>F34</f>
        <v>1439360.01</v>
      </c>
    </row>
    <row r="34" spans="1:6" ht="18" customHeight="1" thickBot="1" x14ac:dyDescent="0.3">
      <c r="A34" s="8" t="s">
        <v>20</v>
      </c>
      <c r="B34" s="15" t="s">
        <v>32</v>
      </c>
      <c r="C34" s="15" t="s">
        <v>38</v>
      </c>
      <c r="D34" s="9"/>
      <c r="E34" s="9"/>
      <c r="F34" s="10">
        <f>F35+F36+F37</f>
        <v>1439360.01</v>
      </c>
    </row>
    <row r="35" spans="1:6" ht="63" customHeight="1" thickBot="1" x14ac:dyDescent="0.3">
      <c r="A35" s="5" t="s">
        <v>21</v>
      </c>
      <c r="B35" s="14" t="s">
        <v>32</v>
      </c>
      <c r="C35" s="14" t="s">
        <v>38</v>
      </c>
      <c r="D35" s="6" t="s">
        <v>46</v>
      </c>
      <c r="E35" s="6">
        <v>244</v>
      </c>
      <c r="F35" s="12">
        <v>1259360.01</v>
      </c>
    </row>
    <row r="36" spans="1:6" ht="63" customHeight="1" thickBot="1" x14ac:dyDescent="0.3">
      <c r="A36" s="5" t="s">
        <v>21</v>
      </c>
      <c r="B36" s="14" t="s">
        <v>32</v>
      </c>
      <c r="C36" s="14" t="s">
        <v>38</v>
      </c>
      <c r="D36" s="6" t="s">
        <v>46</v>
      </c>
      <c r="E36" s="6">
        <v>247</v>
      </c>
      <c r="F36" s="12">
        <v>180000</v>
      </c>
    </row>
    <row r="37" spans="1:6" ht="60.75" customHeight="1" thickBot="1" x14ac:dyDescent="0.3">
      <c r="A37" s="5" t="s">
        <v>21</v>
      </c>
      <c r="B37" s="14" t="s">
        <v>32</v>
      </c>
      <c r="C37" s="14" t="s">
        <v>38</v>
      </c>
      <c r="D37" s="6" t="s">
        <v>47</v>
      </c>
      <c r="E37" s="6">
        <v>244</v>
      </c>
      <c r="F37" s="18">
        <v>0</v>
      </c>
    </row>
    <row r="38" spans="1:6" ht="15.75" customHeight="1" thickBot="1" x14ac:dyDescent="0.3">
      <c r="A38" s="8" t="s">
        <v>66</v>
      </c>
      <c r="B38" s="15" t="s">
        <v>35</v>
      </c>
      <c r="C38" s="15" t="s">
        <v>30</v>
      </c>
      <c r="D38" s="9"/>
      <c r="E38" s="9"/>
      <c r="F38" s="17">
        <v>52000</v>
      </c>
    </row>
    <row r="39" spans="1:6" ht="39.75" customHeight="1" thickBot="1" x14ac:dyDescent="0.3">
      <c r="A39" s="5" t="s">
        <v>67</v>
      </c>
      <c r="B39" s="14" t="s">
        <v>35</v>
      </c>
      <c r="C39" s="14" t="s">
        <v>30</v>
      </c>
      <c r="D39" s="6">
        <v>3941290072</v>
      </c>
      <c r="E39" s="6">
        <v>244</v>
      </c>
      <c r="F39" s="16">
        <v>42000</v>
      </c>
    </row>
    <row r="40" spans="1:6" ht="38.25" customHeight="1" thickBot="1" x14ac:dyDescent="0.3">
      <c r="A40" s="5" t="s">
        <v>23</v>
      </c>
      <c r="B40" s="14" t="s">
        <v>35</v>
      </c>
      <c r="C40" s="14" t="s">
        <v>37</v>
      </c>
      <c r="D40" s="6">
        <v>599980040</v>
      </c>
      <c r="E40" s="6">
        <v>244</v>
      </c>
      <c r="F40" s="16">
        <v>10000</v>
      </c>
    </row>
    <row r="41" spans="1:6" ht="29.25" customHeight="1" thickBot="1" x14ac:dyDescent="0.3">
      <c r="A41" s="8" t="s">
        <v>24</v>
      </c>
      <c r="B41" s="14" t="s">
        <v>36</v>
      </c>
      <c r="C41" s="14"/>
      <c r="D41" s="6"/>
      <c r="E41" s="6"/>
      <c r="F41" s="17">
        <f>F42</f>
        <v>1476667</v>
      </c>
    </row>
    <row r="42" spans="1:6" ht="15.75" thickBot="1" x14ac:dyDescent="0.3">
      <c r="A42" s="8" t="s">
        <v>25</v>
      </c>
      <c r="B42" s="15" t="s">
        <v>36</v>
      </c>
      <c r="C42" s="15" t="s">
        <v>30</v>
      </c>
      <c r="D42" s="9"/>
      <c r="E42" s="9"/>
      <c r="F42" s="17">
        <f>F43+F44+F45+F47+F46</f>
        <v>1476667</v>
      </c>
    </row>
    <row r="43" spans="1:6" ht="25.5" customHeight="1" thickBot="1" x14ac:dyDescent="0.3">
      <c r="A43" s="5" t="s">
        <v>26</v>
      </c>
      <c r="B43" s="14" t="s">
        <v>36</v>
      </c>
      <c r="C43" s="14" t="s">
        <v>30</v>
      </c>
      <c r="D43" s="6">
        <v>1120190059</v>
      </c>
      <c r="E43" s="6">
        <v>111</v>
      </c>
      <c r="F43" s="18">
        <v>1037340</v>
      </c>
    </row>
    <row r="44" spans="1:6" ht="25.5" customHeight="1" thickBot="1" x14ac:dyDescent="0.3">
      <c r="A44" s="5" t="s">
        <v>26</v>
      </c>
      <c r="B44" s="14" t="s">
        <v>36</v>
      </c>
      <c r="C44" s="14" t="s">
        <v>30</v>
      </c>
      <c r="D44" s="6">
        <v>1120190059</v>
      </c>
      <c r="E44" s="6">
        <v>119</v>
      </c>
      <c r="F44" s="18">
        <v>313277</v>
      </c>
    </row>
    <row r="45" spans="1:6" ht="28.5" customHeight="1" thickBot="1" x14ac:dyDescent="0.3">
      <c r="A45" s="5" t="s">
        <v>26</v>
      </c>
      <c r="B45" s="14" t="s">
        <v>36</v>
      </c>
      <c r="C45" s="14" t="s">
        <v>30</v>
      </c>
      <c r="D45" s="6">
        <v>1120190059</v>
      </c>
      <c r="E45" s="6">
        <v>244</v>
      </c>
      <c r="F45" s="16">
        <v>42600</v>
      </c>
    </row>
    <row r="46" spans="1:6" ht="28.5" customHeight="1" thickBot="1" x14ac:dyDescent="0.3">
      <c r="A46" s="5" t="s">
        <v>26</v>
      </c>
      <c r="B46" s="14" t="s">
        <v>36</v>
      </c>
      <c r="C46" s="14" t="s">
        <v>30</v>
      </c>
      <c r="D46" s="6">
        <v>1120190071</v>
      </c>
      <c r="E46" s="6">
        <v>247</v>
      </c>
      <c r="F46" s="16">
        <v>6500</v>
      </c>
    </row>
    <row r="47" spans="1:6" ht="28.5" customHeight="1" thickBot="1" x14ac:dyDescent="0.3">
      <c r="A47" s="5" t="s">
        <v>26</v>
      </c>
      <c r="B47" s="14" t="s">
        <v>36</v>
      </c>
      <c r="C47" s="14" t="s">
        <v>30</v>
      </c>
      <c r="D47" s="6">
        <v>1120190071</v>
      </c>
      <c r="E47" s="6">
        <v>247</v>
      </c>
      <c r="F47" s="16">
        <v>76950</v>
      </c>
    </row>
    <row r="48" spans="1:6" ht="14.25" customHeight="1" thickBot="1" x14ac:dyDescent="0.3">
      <c r="A48" s="8" t="s">
        <v>27</v>
      </c>
      <c r="B48" s="15">
        <v>11</v>
      </c>
      <c r="C48" s="15" t="s">
        <v>31</v>
      </c>
      <c r="D48" s="9"/>
      <c r="E48" s="9"/>
      <c r="F48" s="17">
        <f>F49</f>
        <v>30000</v>
      </c>
    </row>
    <row r="49" spans="1:6" ht="15" customHeight="1" thickBot="1" x14ac:dyDescent="0.3">
      <c r="A49" s="8" t="s">
        <v>27</v>
      </c>
      <c r="B49" s="15">
        <v>11</v>
      </c>
      <c r="C49" s="15" t="s">
        <v>30</v>
      </c>
      <c r="D49" s="9"/>
      <c r="E49" s="9"/>
      <c r="F49" s="17">
        <f>F50</f>
        <v>30000</v>
      </c>
    </row>
    <row r="50" spans="1:6" ht="50.25" customHeight="1" thickBot="1" x14ac:dyDescent="0.3">
      <c r="A50" s="5" t="s">
        <v>28</v>
      </c>
      <c r="B50" s="14">
        <v>11</v>
      </c>
      <c r="C50" s="14" t="s">
        <v>30</v>
      </c>
      <c r="D50" s="6">
        <v>1310396246</v>
      </c>
      <c r="E50" s="6">
        <v>244</v>
      </c>
      <c r="F50" s="16">
        <v>30000</v>
      </c>
    </row>
    <row r="51" spans="1:6" ht="15.75" thickBot="1" x14ac:dyDescent="0.3">
      <c r="A51" s="8" t="s">
        <v>29</v>
      </c>
      <c r="B51" s="15"/>
      <c r="C51" s="15"/>
      <c r="D51" s="9"/>
      <c r="E51" s="9"/>
      <c r="F51" s="17">
        <f>F13+F29+F33+F38+F41+F48</f>
        <v>9133671</v>
      </c>
    </row>
  </sheetData>
  <mergeCells count="6">
    <mergeCell ref="C1:F6"/>
    <mergeCell ref="A11:A12"/>
    <mergeCell ref="B11:B12"/>
    <mergeCell ref="D11:D12"/>
    <mergeCell ref="F11:F12"/>
    <mergeCell ref="A7:F9"/>
  </mergeCell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C1" sqref="C1:G6"/>
    </sheetView>
  </sheetViews>
  <sheetFormatPr defaultRowHeight="15" x14ac:dyDescent="0.25"/>
  <cols>
    <col min="1" max="1" width="43" customWidth="1"/>
    <col min="2" max="2" width="6.5703125" customWidth="1"/>
    <col min="3" max="3" width="7.42578125" customWidth="1"/>
    <col min="4" max="4" width="11.42578125" customWidth="1"/>
    <col min="5" max="5" width="8.85546875" customWidth="1"/>
    <col min="6" max="6" width="14.140625" customWidth="1"/>
    <col min="7" max="7" width="12.42578125" customWidth="1"/>
  </cols>
  <sheetData>
    <row r="1" spans="1:7" ht="9.75" customHeight="1" x14ac:dyDescent="0.25">
      <c r="C1" s="41" t="s">
        <v>77</v>
      </c>
      <c r="D1" s="41"/>
      <c r="E1" s="41"/>
      <c r="F1" s="41"/>
      <c r="G1" s="41"/>
    </row>
    <row r="2" spans="1:7" ht="3.75" customHeight="1" x14ac:dyDescent="0.25">
      <c r="C2" s="41"/>
      <c r="D2" s="41"/>
      <c r="E2" s="41"/>
      <c r="F2" s="41"/>
      <c r="G2" s="41"/>
    </row>
    <row r="3" spans="1:7" x14ac:dyDescent="0.25">
      <c r="C3" s="41"/>
      <c r="D3" s="41"/>
      <c r="E3" s="41"/>
      <c r="F3" s="41"/>
      <c r="G3" s="41"/>
    </row>
    <row r="4" spans="1:7" x14ac:dyDescent="0.25">
      <c r="C4" s="41"/>
      <c r="D4" s="41"/>
      <c r="E4" s="41"/>
      <c r="F4" s="41"/>
      <c r="G4" s="41"/>
    </row>
    <row r="5" spans="1:7" x14ac:dyDescent="0.25">
      <c r="C5" s="41"/>
      <c r="D5" s="41"/>
      <c r="E5" s="41"/>
      <c r="F5" s="41"/>
      <c r="G5" s="41"/>
    </row>
    <row r="6" spans="1:7" ht="15" customHeight="1" x14ac:dyDescent="0.25">
      <c r="C6" s="41"/>
      <c r="D6" s="41"/>
      <c r="E6" s="41"/>
      <c r="F6" s="41"/>
      <c r="G6" s="41"/>
    </row>
    <row r="7" spans="1:7" ht="15" customHeight="1" x14ac:dyDescent="0.25">
      <c r="A7" s="46" t="s">
        <v>72</v>
      </c>
      <c r="B7" s="46"/>
      <c r="C7" s="46"/>
      <c r="D7" s="46"/>
      <c r="E7" s="46"/>
      <c r="F7" s="46"/>
      <c r="G7" s="46"/>
    </row>
    <row r="8" spans="1:7" x14ac:dyDescent="0.25">
      <c r="A8" s="46"/>
      <c r="B8" s="46"/>
      <c r="C8" s="46"/>
      <c r="D8" s="46"/>
      <c r="E8" s="46"/>
      <c r="F8" s="46"/>
      <c r="G8" s="46"/>
    </row>
    <row r="9" spans="1:7" ht="28.5" customHeight="1" x14ac:dyDescent="0.25">
      <c r="A9" s="46"/>
      <c r="B9" s="46"/>
      <c r="C9" s="46"/>
      <c r="D9" s="46"/>
      <c r="E9" s="46"/>
      <c r="F9" s="46"/>
      <c r="G9" s="46"/>
    </row>
    <row r="10" spans="1:7" ht="15.75" thickBot="1" x14ac:dyDescent="0.3">
      <c r="F10" s="21"/>
      <c r="G10" s="21" t="s">
        <v>39</v>
      </c>
    </row>
    <row r="11" spans="1:7" ht="15" customHeight="1" x14ac:dyDescent="0.25">
      <c r="A11" s="42" t="s">
        <v>0</v>
      </c>
      <c r="B11" s="44" t="s">
        <v>1</v>
      </c>
      <c r="C11" s="1" t="s">
        <v>2</v>
      </c>
      <c r="D11" s="44" t="s">
        <v>4</v>
      </c>
      <c r="E11" s="1" t="s">
        <v>5</v>
      </c>
      <c r="F11" s="44" t="s">
        <v>40</v>
      </c>
      <c r="G11" s="44" t="s">
        <v>41</v>
      </c>
    </row>
    <row r="12" spans="1:7" ht="15.75" thickBot="1" x14ac:dyDescent="0.3">
      <c r="A12" s="43"/>
      <c r="B12" s="45"/>
      <c r="C12" s="2" t="s">
        <v>3</v>
      </c>
      <c r="D12" s="45"/>
      <c r="E12" s="2" t="s">
        <v>6</v>
      </c>
      <c r="F12" s="45"/>
      <c r="G12" s="45"/>
    </row>
    <row r="13" spans="1:7" ht="21" customHeight="1" thickBot="1" x14ac:dyDescent="0.3">
      <c r="A13" s="22" t="s">
        <v>42</v>
      </c>
      <c r="B13" s="24" t="s">
        <v>31</v>
      </c>
      <c r="C13" s="24" t="s">
        <v>31</v>
      </c>
      <c r="D13" s="24"/>
      <c r="E13" s="24"/>
      <c r="F13" s="38">
        <f>F14</f>
        <v>166800</v>
      </c>
      <c r="G13" s="38">
        <f>G14</f>
        <v>343600</v>
      </c>
    </row>
    <row r="14" spans="1:7" ht="16.5" customHeight="1" thickBot="1" x14ac:dyDescent="0.3">
      <c r="A14" s="23" t="s">
        <v>42</v>
      </c>
      <c r="B14" s="25" t="s">
        <v>31</v>
      </c>
      <c r="C14" s="25" t="s">
        <v>31</v>
      </c>
      <c r="D14" s="25"/>
      <c r="E14" s="25"/>
      <c r="F14" s="39">
        <v>166800</v>
      </c>
      <c r="G14" s="39">
        <v>343600</v>
      </c>
    </row>
    <row r="15" spans="1:7" ht="16.5" customHeight="1" thickBot="1" x14ac:dyDescent="0.3">
      <c r="A15" s="3" t="s">
        <v>8</v>
      </c>
      <c r="B15" s="13" t="s">
        <v>30</v>
      </c>
      <c r="C15" s="13" t="s">
        <v>31</v>
      </c>
      <c r="D15" s="13"/>
      <c r="E15" s="13"/>
      <c r="F15" s="20">
        <f>F16+F17+F18+F19+F20+F21+F23+F24+F26+F27+F28+F22</f>
        <v>3377950.94</v>
      </c>
      <c r="G15" s="20">
        <f xml:space="preserve"> G16+G17+G18+G19+G20+G21+G23+G24+ G26+G27+G28+F22</f>
        <v>3201150.94</v>
      </c>
    </row>
    <row r="16" spans="1:7" ht="60" customHeight="1" thickBot="1" x14ac:dyDescent="0.3">
      <c r="A16" s="5" t="s">
        <v>10</v>
      </c>
      <c r="B16" s="14" t="s">
        <v>30</v>
      </c>
      <c r="C16" s="14" t="s">
        <v>34</v>
      </c>
      <c r="D16" s="6">
        <v>7710090011</v>
      </c>
      <c r="E16" s="6">
        <v>121</v>
      </c>
      <c r="F16" s="16">
        <v>796467</v>
      </c>
      <c r="G16" s="16">
        <v>796467</v>
      </c>
    </row>
    <row r="17" spans="1:7" ht="60" customHeight="1" thickBot="1" x14ac:dyDescent="0.3">
      <c r="A17" s="5" t="s">
        <v>10</v>
      </c>
      <c r="B17" s="14" t="s">
        <v>30</v>
      </c>
      <c r="C17" s="14" t="s">
        <v>34</v>
      </c>
      <c r="D17" s="6">
        <v>7710090011</v>
      </c>
      <c r="E17" s="6">
        <v>129</v>
      </c>
      <c r="F17" s="16">
        <v>240533</v>
      </c>
      <c r="G17" s="16">
        <v>240533</v>
      </c>
    </row>
    <row r="18" spans="1:7" ht="60" customHeight="1" thickBot="1" x14ac:dyDescent="0.3">
      <c r="A18" s="5" t="s">
        <v>11</v>
      </c>
      <c r="B18" s="14" t="s">
        <v>30</v>
      </c>
      <c r="C18" s="14" t="s">
        <v>32</v>
      </c>
      <c r="D18" s="6">
        <v>7820090011</v>
      </c>
      <c r="E18" s="6">
        <v>121</v>
      </c>
      <c r="F18" s="16">
        <v>857544</v>
      </c>
      <c r="G18" s="16">
        <v>780722</v>
      </c>
    </row>
    <row r="19" spans="1:7" ht="60" customHeight="1" thickBot="1" x14ac:dyDescent="0.3">
      <c r="A19" s="5" t="s">
        <v>11</v>
      </c>
      <c r="B19" s="14" t="s">
        <v>30</v>
      </c>
      <c r="C19" s="14" t="s">
        <v>32</v>
      </c>
      <c r="D19" s="6">
        <v>7820090011</v>
      </c>
      <c r="E19" s="6">
        <v>129</v>
      </c>
      <c r="F19" s="16">
        <v>258978</v>
      </c>
      <c r="G19" s="37">
        <v>235778</v>
      </c>
    </row>
    <row r="20" spans="1:7" ht="59.25" customHeight="1" thickBot="1" x14ac:dyDescent="0.3">
      <c r="A20" s="5" t="s">
        <v>43</v>
      </c>
      <c r="B20" s="14" t="s">
        <v>30</v>
      </c>
      <c r="C20" s="14" t="s">
        <v>32</v>
      </c>
      <c r="D20" s="6">
        <v>7820090020</v>
      </c>
      <c r="E20" s="6">
        <v>121</v>
      </c>
      <c r="F20" s="16">
        <v>843318</v>
      </c>
      <c r="G20" s="16">
        <v>741950</v>
      </c>
    </row>
    <row r="21" spans="1:7" ht="59.25" customHeight="1" thickBot="1" x14ac:dyDescent="0.3">
      <c r="A21" s="5" t="s">
        <v>43</v>
      </c>
      <c r="B21" s="14" t="s">
        <v>30</v>
      </c>
      <c r="C21" s="14" t="s">
        <v>32</v>
      </c>
      <c r="D21" s="6">
        <v>7820090020</v>
      </c>
      <c r="E21" s="6">
        <v>129</v>
      </c>
      <c r="F21" s="37">
        <v>254682</v>
      </c>
      <c r="G21" s="37">
        <v>224080</v>
      </c>
    </row>
    <row r="22" spans="1:7" ht="59.25" customHeight="1" thickBot="1" x14ac:dyDescent="0.3">
      <c r="A22" s="5" t="s">
        <v>43</v>
      </c>
      <c r="B22" s="14" t="s">
        <v>30</v>
      </c>
      <c r="C22" s="14" t="s">
        <v>32</v>
      </c>
      <c r="D22" s="6">
        <v>7820090020</v>
      </c>
      <c r="E22" s="6">
        <v>242</v>
      </c>
      <c r="F22" s="37"/>
      <c r="G22" s="37">
        <v>30000</v>
      </c>
    </row>
    <row r="23" spans="1:7" ht="60" customHeight="1" thickBot="1" x14ac:dyDescent="0.3">
      <c r="A23" s="5" t="s">
        <v>11</v>
      </c>
      <c r="B23" s="14" t="s">
        <v>30</v>
      </c>
      <c r="C23" s="14" t="s">
        <v>45</v>
      </c>
      <c r="D23" s="6">
        <v>7820090020</v>
      </c>
      <c r="E23" s="6">
        <v>244</v>
      </c>
      <c r="F23" s="16">
        <v>38828.94</v>
      </c>
      <c r="G23" s="16">
        <v>90520.94</v>
      </c>
    </row>
    <row r="24" spans="1:7" ht="57.75" customHeight="1" thickBot="1" x14ac:dyDescent="0.3">
      <c r="A24" s="5" t="s">
        <v>11</v>
      </c>
      <c r="B24" s="14" t="s">
        <v>30</v>
      </c>
      <c r="C24" s="14" t="s">
        <v>32</v>
      </c>
      <c r="D24" s="6">
        <v>7820090020</v>
      </c>
      <c r="E24" s="6">
        <v>851</v>
      </c>
      <c r="F24" s="16">
        <v>5000</v>
      </c>
      <c r="G24" s="16">
        <v>5000</v>
      </c>
    </row>
    <row r="25" spans="1:7" ht="59.25" hidden="1" customHeight="1" thickBot="1" x14ac:dyDescent="0.3">
      <c r="A25" s="5" t="s">
        <v>11</v>
      </c>
      <c r="B25" s="14" t="s">
        <v>30</v>
      </c>
      <c r="C25" s="14" t="s">
        <v>32</v>
      </c>
      <c r="D25" s="6">
        <v>7820090020</v>
      </c>
      <c r="E25" s="6">
        <v>853</v>
      </c>
      <c r="F25" s="16">
        <v>1000</v>
      </c>
      <c r="G25" s="16">
        <v>1000</v>
      </c>
    </row>
    <row r="26" spans="1:7" ht="59.25" customHeight="1" thickBot="1" x14ac:dyDescent="0.3">
      <c r="A26" s="5" t="s">
        <v>11</v>
      </c>
      <c r="B26" s="14" t="s">
        <v>30</v>
      </c>
      <c r="C26" s="14" t="s">
        <v>32</v>
      </c>
      <c r="D26" s="6">
        <v>7820090071</v>
      </c>
      <c r="E26" s="6">
        <v>247</v>
      </c>
      <c r="F26" s="16">
        <v>64500</v>
      </c>
      <c r="G26" s="16">
        <v>68000</v>
      </c>
    </row>
    <row r="27" spans="1:7" ht="16.5" customHeight="1" thickBot="1" x14ac:dyDescent="0.3">
      <c r="A27" s="5" t="s">
        <v>14</v>
      </c>
      <c r="B27" s="14" t="s">
        <v>30</v>
      </c>
      <c r="C27" s="14">
        <v>11</v>
      </c>
      <c r="D27" s="6">
        <v>3920520540</v>
      </c>
      <c r="E27" s="6">
        <v>870</v>
      </c>
      <c r="F27" s="16">
        <v>15000</v>
      </c>
      <c r="G27" s="16">
        <v>15000</v>
      </c>
    </row>
    <row r="28" spans="1:7" ht="28.5" customHeight="1" thickBot="1" x14ac:dyDescent="0.3">
      <c r="A28" s="5" t="s">
        <v>15</v>
      </c>
      <c r="B28" s="14" t="s">
        <v>30</v>
      </c>
      <c r="C28" s="14">
        <v>13</v>
      </c>
      <c r="D28" s="6">
        <v>7710092794</v>
      </c>
      <c r="E28" s="6">
        <v>853</v>
      </c>
      <c r="F28" s="16">
        <v>3100</v>
      </c>
      <c r="G28" s="16">
        <v>3100</v>
      </c>
    </row>
    <row r="29" spans="1:7" ht="13.5" customHeight="1" thickBot="1" x14ac:dyDescent="0.3">
      <c r="A29" s="8" t="s">
        <v>16</v>
      </c>
      <c r="B29" s="15" t="s">
        <v>34</v>
      </c>
      <c r="C29" s="15" t="s">
        <v>31</v>
      </c>
      <c r="D29" s="9"/>
      <c r="E29" s="9"/>
      <c r="F29" s="17">
        <f>F30</f>
        <v>251460</v>
      </c>
      <c r="G29" s="17">
        <f>G30</f>
        <v>319030</v>
      </c>
    </row>
    <row r="30" spans="1:7" ht="18" customHeight="1" thickBot="1" x14ac:dyDescent="0.3">
      <c r="A30" s="8" t="s">
        <v>17</v>
      </c>
      <c r="B30" s="15" t="s">
        <v>34</v>
      </c>
      <c r="C30" s="15" t="s">
        <v>37</v>
      </c>
      <c r="D30" s="9"/>
      <c r="E30" s="9"/>
      <c r="F30" s="17">
        <f>F31+F32</f>
        <v>251460</v>
      </c>
      <c r="G30" s="17">
        <f>G31+G32</f>
        <v>319030</v>
      </c>
    </row>
    <row r="31" spans="1:7" ht="23.25" customHeight="1" thickBot="1" x14ac:dyDescent="0.3">
      <c r="A31" s="11" t="s">
        <v>18</v>
      </c>
      <c r="B31" s="14" t="s">
        <v>34</v>
      </c>
      <c r="C31" s="14" t="s">
        <v>37</v>
      </c>
      <c r="D31" s="6">
        <v>9990051180</v>
      </c>
      <c r="E31" s="6">
        <v>121</v>
      </c>
      <c r="F31" s="16">
        <v>193134</v>
      </c>
      <c r="G31" s="16">
        <v>245030</v>
      </c>
    </row>
    <row r="32" spans="1:7" ht="52.5" customHeight="1" thickBot="1" x14ac:dyDescent="0.3">
      <c r="A32" s="11" t="s">
        <v>18</v>
      </c>
      <c r="B32" s="14" t="s">
        <v>34</v>
      </c>
      <c r="C32" s="14" t="s">
        <v>37</v>
      </c>
      <c r="D32" s="6">
        <v>9990051180</v>
      </c>
      <c r="E32" s="6">
        <v>129</v>
      </c>
      <c r="F32" s="16">
        <v>58326</v>
      </c>
      <c r="G32" s="16">
        <v>74000</v>
      </c>
    </row>
    <row r="33" spans="1:7" ht="18" customHeight="1" thickBot="1" x14ac:dyDescent="0.3">
      <c r="A33" s="8" t="s">
        <v>19</v>
      </c>
      <c r="B33" s="15" t="s">
        <v>32</v>
      </c>
      <c r="C33" s="15" t="s">
        <v>31</v>
      </c>
      <c r="D33" s="9"/>
      <c r="E33" s="9"/>
      <c r="F33" s="17">
        <f>F34</f>
        <v>1986470.2</v>
      </c>
      <c r="G33" s="9">
        <f>G34</f>
        <v>2116587.25</v>
      </c>
    </row>
    <row r="34" spans="1:7" ht="18.75" customHeight="1" thickBot="1" x14ac:dyDescent="0.3">
      <c r="A34" s="8" t="s">
        <v>20</v>
      </c>
      <c r="B34" s="15" t="s">
        <v>32</v>
      </c>
      <c r="C34" s="15" t="s">
        <v>38</v>
      </c>
      <c r="D34" s="9"/>
      <c r="E34" s="9"/>
      <c r="F34" s="17">
        <f>F35+F36</f>
        <v>1986470.2</v>
      </c>
      <c r="G34" s="9">
        <f>G35+G36</f>
        <v>2116587.25</v>
      </c>
    </row>
    <row r="35" spans="1:7" ht="68.25" customHeight="1" thickBot="1" x14ac:dyDescent="0.3">
      <c r="A35" s="5" t="s">
        <v>44</v>
      </c>
      <c r="B35" s="14" t="s">
        <v>32</v>
      </c>
      <c r="C35" s="14" t="s">
        <v>38</v>
      </c>
      <c r="D35" s="6" t="s">
        <v>46</v>
      </c>
      <c r="E35" s="6">
        <v>244</v>
      </c>
      <c r="F35" s="16">
        <v>1806470.2</v>
      </c>
      <c r="G35" s="6">
        <v>1936587.25</v>
      </c>
    </row>
    <row r="36" spans="1:7" ht="60" customHeight="1" thickBot="1" x14ac:dyDescent="0.3">
      <c r="A36" s="5" t="s">
        <v>44</v>
      </c>
      <c r="B36" s="14" t="s">
        <v>32</v>
      </c>
      <c r="C36" s="14" t="s">
        <v>38</v>
      </c>
      <c r="D36" s="6" t="s">
        <v>46</v>
      </c>
      <c r="E36" s="6">
        <v>247</v>
      </c>
      <c r="F36" s="16">
        <v>180000</v>
      </c>
      <c r="G36" s="16">
        <v>180000</v>
      </c>
    </row>
    <row r="37" spans="1:7" ht="19.5" customHeight="1" thickBot="1" x14ac:dyDescent="0.3">
      <c r="A37" s="8" t="s">
        <v>66</v>
      </c>
      <c r="B37" s="14" t="s">
        <v>35</v>
      </c>
      <c r="C37" s="14"/>
      <c r="D37" s="6"/>
      <c r="E37" s="6"/>
      <c r="F37" s="17">
        <f>F39</f>
        <v>0</v>
      </c>
      <c r="G37" s="17">
        <f>G39</f>
        <v>0</v>
      </c>
    </row>
    <row r="38" spans="1:7" ht="40.5" customHeight="1" thickBot="1" x14ac:dyDescent="0.3">
      <c r="A38" s="5" t="s">
        <v>67</v>
      </c>
      <c r="B38" s="14" t="s">
        <v>35</v>
      </c>
      <c r="C38" s="14" t="s">
        <v>30</v>
      </c>
      <c r="D38" s="6">
        <v>3941290072</v>
      </c>
      <c r="E38" s="6">
        <v>244</v>
      </c>
      <c r="F38" s="17">
        <v>0</v>
      </c>
      <c r="G38" s="17">
        <v>0</v>
      </c>
    </row>
    <row r="39" spans="1:7" ht="39" customHeight="1" thickBot="1" x14ac:dyDescent="0.3">
      <c r="A39" s="5" t="s">
        <v>23</v>
      </c>
      <c r="B39" s="14" t="s">
        <v>35</v>
      </c>
      <c r="C39" s="14" t="s">
        <v>37</v>
      </c>
      <c r="D39" s="6">
        <v>599980040</v>
      </c>
      <c r="E39" s="6">
        <v>244</v>
      </c>
      <c r="F39" s="16">
        <v>0</v>
      </c>
      <c r="G39" s="16">
        <v>0</v>
      </c>
    </row>
    <row r="40" spans="1:7" ht="24.75" thickBot="1" x14ac:dyDescent="0.3">
      <c r="A40" s="8" t="s">
        <v>24</v>
      </c>
      <c r="B40" s="15" t="s">
        <v>36</v>
      </c>
      <c r="C40" s="15" t="s">
        <v>30</v>
      </c>
      <c r="D40" s="9"/>
      <c r="E40" s="9"/>
      <c r="F40" s="17">
        <f>F41+F42+F43+F44</f>
        <v>861980</v>
      </c>
      <c r="G40" s="17">
        <f>G41+G42+G43+G44</f>
        <v>861980</v>
      </c>
    </row>
    <row r="41" spans="1:7" ht="25.5" customHeight="1" thickBot="1" x14ac:dyDescent="0.3">
      <c r="A41" s="5" t="s">
        <v>26</v>
      </c>
      <c r="B41" s="14" t="s">
        <v>36</v>
      </c>
      <c r="C41" s="14" t="s">
        <v>30</v>
      </c>
      <c r="D41" s="6">
        <v>1120190059</v>
      </c>
      <c r="E41" s="6">
        <v>111</v>
      </c>
      <c r="F41" s="16">
        <v>595223</v>
      </c>
      <c r="G41" s="16">
        <v>595223</v>
      </c>
    </row>
    <row r="42" spans="1:7" ht="25.5" customHeight="1" thickBot="1" x14ac:dyDescent="0.3">
      <c r="A42" s="5" t="s">
        <v>26</v>
      </c>
      <c r="B42" s="14" t="s">
        <v>36</v>
      </c>
      <c r="C42" s="14" t="s">
        <v>30</v>
      </c>
      <c r="D42" s="6">
        <v>1120190059</v>
      </c>
      <c r="E42" s="6">
        <v>119</v>
      </c>
      <c r="F42" s="16">
        <v>179757</v>
      </c>
      <c r="G42" s="16">
        <v>179757</v>
      </c>
    </row>
    <row r="43" spans="1:7" ht="28.5" customHeight="1" thickBot="1" x14ac:dyDescent="0.3">
      <c r="A43" s="5" t="s">
        <v>26</v>
      </c>
      <c r="B43" s="14" t="s">
        <v>36</v>
      </c>
      <c r="C43" s="14" t="s">
        <v>30</v>
      </c>
      <c r="D43" s="6">
        <v>1120190059</v>
      </c>
      <c r="E43" s="6">
        <v>244</v>
      </c>
      <c r="F43" s="16">
        <v>47000</v>
      </c>
      <c r="G43" s="16">
        <v>47000</v>
      </c>
    </row>
    <row r="44" spans="1:7" ht="28.5" customHeight="1" thickBot="1" x14ac:dyDescent="0.3">
      <c r="A44" s="5" t="s">
        <v>26</v>
      </c>
      <c r="B44" s="14" t="s">
        <v>36</v>
      </c>
      <c r="C44" s="14" t="s">
        <v>30</v>
      </c>
      <c r="D44" s="6">
        <v>1120190071</v>
      </c>
      <c r="E44" s="6">
        <v>247</v>
      </c>
      <c r="F44" s="16">
        <v>40000</v>
      </c>
      <c r="G44" s="16">
        <v>40000</v>
      </c>
    </row>
    <row r="45" spans="1:7" ht="14.25" customHeight="1" thickBot="1" x14ac:dyDescent="0.3">
      <c r="A45" s="8" t="s">
        <v>27</v>
      </c>
      <c r="B45" s="15">
        <v>11</v>
      </c>
      <c r="C45" s="15" t="s">
        <v>31</v>
      </c>
      <c r="D45" s="9"/>
      <c r="E45" s="9"/>
      <c r="F45" s="17">
        <f>F46</f>
        <v>30000</v>
      </c>
      <c r="G45" s="17">
        <f>G46</f>
        <v>30000</v>
      </c>
    </row>
    <row r="46" spans="1:7" ht="15" customHeight="1" thickBot="1" x14ac:dyDescent="0.3">
      <c r="A46" s="8" t="s">
        <v>27</v>
      </c>
      <c r="B46" s="15">
        <v>11</v>
      </c>
      <c r="C46" s="15" t="s">
        <v>30</v>
      </c>
      <c r="D46" s="9"/>
      <c r="E46" s="9"/>
      <c r="F46" s="17">
        <f>F47</f>
        <v>30000</v>
      </c>
      <c r="G46" s="17">
        <f>G47</f>
        <v>30000</v>
      </c>
    </row>
    <row r="47" spans="1:7" ht="50.25" customHeight="1" thickBot="1" x14ac:dyDescent="0.3">
      <c r="A47" s="5" t="s">
        <v>28</v>
      </c>
      <c r="B47" s="14">
        <v>11</v>
      </c>
      <c r="C47" s="14" t="s">
        <v>30</v>
      </c>
      <c r="D47" s="6">
        <v>1310396246</v>
      </c>
      <c r="E47" s="6">
        <v>244</v>
      </c>
      <c r="F47" s="16">
        <v>30000</v>
      </c>
      <c r="G47" s="16">
        <v>30000</v>
      </c>
    </row>
    <row r="48" spans="1:7" ht="15.75" thickBot="1" x14ac:dyDescent="0.3">
      <c r="A48" s="8" t="s">
        <v>29</v>
      </c>
      <c r="B48" s="15"/>
      <c r="C48" s="15"/>
      <c r="D48" s="9"/>
      <c r="E48" s="9"/>
      <c r="F48" s="17">
        <f>F13+F15+F29+F33+F37+F40+F45</f>
        <v>6674661.1399999997</v>
      </c>
      <c r="G48" s="17">
        <f>G13+G15+G29+G33+G37+G40+G45</f>
        <v>6872348.1899999995</v>
      </c>
    </row>
  </sheetData>
  <mergeCells count="7">
    <mergeCell ref="G11:G12"/>
    <mergeCell ref="A7:G9"/>
    <mergeCell ref="C1:G6"/>
    <mergeCell ref="A11:A12"/>
    <mergeCell ref="B11:B12"/>
    <mergeCell ref="D11:D12"/>
    <mergeCell ref="F11:F12"/>
  </mergeCells>
  <pageMargins left="0.11811023622047245" right="0.11811023622047245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D1" sqref="D1:H6"/>
    </sheetView>
  </sheetViews>
  <sheetFormatPr defaultRowHeight="15" x14ac:dyDescent="0.25"/>
  <cols>
    <col min="1" max="1" width="43" customWidth="1"/>
    <col min="2" max="2" width="10.42578125" customWidth="1"/>
    <col min="3" max="3" width="6.7109375" customWidth="1"/>
    <col min="4" max="4" width="7.42578125" customWidth="1"/>
    <col min="5" max="5" width="11.42578125" customWidth="1"/>
    <col min="6" max="6" width="8.85546875" customWidth="1"/>
    <col min="7" max="7" width="14.140625" customWidth="1"/>
    <col min="8" max="8" width="0.28515625" customWidth="1"/>
  </cols>
  <sheetData>
    <row r="1" spans="1:12" ht="15" customHeight="1" x14ac:dyDescent="0.25">
      <c r="D1" s="41" t="s">
        <v>82</v>
      </c>
      <c r="E1" s="41"/>
      <c r="F1" s="41"/>
      <c r="G1" s="41"/>
      <c r="H1" s="41"/>
    </row>
    <row r="2" spans="1:12" x14ac:dyDescent="0.25">
      <c r="D2" s="41"/>
      <c r="E2" s="41"/>
      <c r="F2" s="41"/>
      <c r="G2" s="41"/>
      <c r="H2" s="41"/>
    </row>
    <row r="3" spans="1:12" x14ac:dyDescent="0.25">
      <c r="D3" s="41"/>
      <c r="E3" s="41"/>
      <c r="F3" s="41"/>
      <c r="G3" s="41"/>
      <c r="H3" s="41"/>
    </row>
    <row r="4" spans="1:12" x14ac:dyDescent="0.25">
      <c r="D4" s="41"/>
      <c r="E4" s="41"/>
      <c r="F4" s="41"/>
      <c r="G4" s="41"/>
      <c r="H4" s="41"/>
    </row>
    <row r="5" spans="1:12" x14ac:dyDescent="0.25">
      <c r="D5" s="41"/>
      <c r="E5" s="41"/>
      <c r="F5" s="41"/>
      <c r="G5" s="41"/>
      <c r="H5" s="41"/>
    </row>
    <row r="6" spans="1:12" ht="16.5" customHeight="1" x14ac:dyDescent="0.25">
      <c r="D6" s="41"/>
      <c r="E6" s="41"/>
      <c r="F6" s="41"/>
      <c r="G6" s="41"/>
      <c r="H6" s="41"/>
    </row>
    <row r="7" spans="1:12" ht="2.25" customHeight="1" x14ac:dyDescent="0.25">
      <c r="A7" s="46" t="s">
        <v>71</v>
      </c>
      <c r="B7" s="46"/>
      <c r="C7" s="46"/>
      <c r="D7" s="46"/>
      <c r="E7" s="46"/>
      <c r="F7" s="46"/>
      <c r="G7" s="46"/>
      <c r="L7" s="27"/>
    </row>
    <row r="8" spans="1:12" x14ac:dyDescent="0.25">
      <c r="A8" s="46"/>
      <c r="B8" s="46"/>
      <c r="C8" s="46"/>
      <c r="D8" s="46"/>
      <c r="E8" s="46"/>
      <c r="F8" s="46"/>
      <c r="G8" s="46"/>
    </row>
    <row r="9" spans="1:12" ht="28.5" customHeight="1" x14ac:dyDescent="0.25">
      <c r="A9" s="46"/>
      <c r="B9" s="46"/>
      <c r="C9" s="46"/>
      <c r="D9" s="46"/>
      <c r="E9" s="46"/>
      <c r="F9" s="46"/>
      <c r="G9" s="46"/>
    </row>
    <row r="10" spans="1:12" ht="12.75" customHeight="1" thickBot="1" x14ac:dyDescent="0.3">
      <c r="G10" s="21" t="s">
        <v>39</v>
      </c>
    </row>
    <row r="11" spans="1:12" x14ac:dyDescent="0.25">
      <c r="A11" s="42" t="s">
        <v>0</v>
      </c>
      <c r="B11" s="42" t="s">
        <v>48</v>
      </c>
      <c r="C11" s="44" t="s">
        <v>1</v>
      </c>
      <c r="D11" s="1" t="s">
        <v>2</v>
      </c>
      <c r="E11" s="44" t="s">
        <v>4</v>
      </c>
      <c r="F11" s="1" t="s">
        <v>5</v>
      </c>
      <c r="G11" s="44" t="s">
        <v>7</v>
      </c>
    </row>
    <row r="12" spans="1:12" ht="11.25" customHeight="1" thickBot="1" x14ac:dyDescent="0.3">
      <c r="A12" s="43"/>
      <c r="B12" s="43"/>
      <c r="C12" s="45"/>
      <c r="D12" s="2" t="s">
        <v>3</v>
      </c>
      <c r="E12" s="45"/>
      <c r="F12" s="2" t="s">
        <v>6</v>
      </c>
      <c r="G12" s="45"/>
    </row>
    <row r="13" spans="1:12" ht="21" customHeight="1" thickBot="1" x14ac:dyDescent="0.3">
      <c r="A13" s="3" t="s">
        <v>8</v>
      </c>
      <c r="B13" s="4">
        <v>703</v>
      </c>
      <c r="C13" s="13" t="s">
        <v>30</v>
      </c>
      <c r="D13" s="13" t="s">
        <v>31</v>
      </c>
      <c r="E13" s="4"/>
      <c r="F13" s="4"/>
      <c r="G13" s="20">
        <f>G14+G15+ G16+G17+G18+G19+G21+G20+G23+G24+G25+G26+G27+G28+G22</f>
        <v>5909783.9900000002</v>
      </c>
    </row>
    <row r="14" spans="1:12" ht="57" customHeight="1" thickBot="1" x14ac:dyDescent="0.3">
      <c r="A14" s="5" t="s">
        <v>10</v>
      </c>
      <c r="B14" s="6">
        <v>703</v>
      </c>
      <c r="C14" s="14" t="s">
        <v>30</v>
      </c>
      <c r="D14" s="14" t="s">
        <v>34</v>
      </c>
      <c r="E14" s="6">
        <v>7710090011</v>
      </c>
      <c r="F14" s="6">
        <v>121</v>
      </c>
      <c r="G14" s="7">
        <v>1220200</v>
      </c>
    </row>
    <row r="15" spans="1:12" ht="58.5" customHeight="1" thickBot="1" x14ac:dyDescent="0.3">
      <c r="A15" s="5" t="s">
        <v>10</v>
      </c>
      <c r="B15" s="6">
        <v>703</v>
      </c>
      <c r="C15" s="14" t="s">
        <v>30</v>
      </c>
      <c r="D15" s="14" t="s">
        <v>34</v>
      </c>
      <c r="E15" s="6">
        <v>7710090011</v>
      </c>
      <c r="F15" s="6">
        <v>129</v>
      </c>
      <c r="G15" s="7">
        <v>368500</v>
      </c>
    </row>
    <row r="16" spans="1:12" ht="59.25" customHeight="1" thickBot="1" x14ac:dyDescent="0.3">
      <c r="A16" s="5" t="s">
        <v>11</v>
      </c>
      <c r="B16" s="6">
        <v>703</v>
      </c>
      <c r="C16" s="14" t="s">
        <v>30</v>
      </c>
      <c r="D16" s="14" t="s">
        <v>32</v>
      </c>
      <c r="E16" s="6">
        <v>7820090011</v>
      </c>
      <c r="F16" s="6">
        <v>121</v>
      </c>
      <c r="G16" s="7">
        <v>1350000</v>
      </c>
    </row>
    <row r="17" spans="1:7" ht="59.25" customHeight="1" thickBot="1" x14ac:dyDescent="0.3">
      <c r="A17" s="5" t="s">
        <v>11</v>
      </c>
      <c r="B17" s="6">
        <v>703</v>
      </c>
      <c r="C17" s="14" t="s">
        <v>30</v>
      </c>
      <c r="D17" s="14" t="s">
        <v>32</v>
      </c>
      <c r="E17" s="6">
        <v>7820090011</v>
      </c>
      <c r="F17" s="6">
        <v>129</v>
      </c>
      <c r="G17" s="7">
        <v>407700</v>
      </c>
    </row>
    <row r="18" spans="1:7" ht="60" customHeight="1" thickBot="1" x14ac:dyDescent="0.3">
      <c r="A18" s="5" t="s">
        <v>12</v>
      </c>
      <c r="B18" s="6">
        <v>703</v>
      </c>
      <c r="C18" s="14" t="s">
        <v>30</v>
      </c>
      <c r="D18" s="14" t="s">
        <v>32</v>
      </c>
      <c r="E18" s="6">
        <v>7820090020</v>
      </c>
      <c r="F18" s="6">
        <v>121</v>
      </c>
      <c r="G18" s="7">
        <v>1640900</v>
      </c>
    </row>
    <row r="19" spans="1:7" ht="60" customHeight="1" thickBot="1" x14ac:dyDescent="0.3">
      <c r="A19" s="5" t="s">
        <v>12</v>
      </c>
      <c r="B19" s="6">
        <v>703</v>
      </c>
      <c r="C19" s="14" t="s">
        <v>30</v>
      </c>
      <c r="D19" s="14" t="s">
        <v>32</v>
      </c>
      <c r="E19" s="6">
        <v>7820090020</v>
      </c>
      <c r="F19" s="6">
        <v>129</v>
      </c>
      <c r="G19" s="7">
        <v>495552</v>
      </c>
    </row>
    <row r="20" spans="1:7" ht="60" customHeight="1" thickBot="1" x14ac:dyDescent="0.3">
      <c r="A20" s="5" t="s">
        <v>12</v>
      </c>
      <c r="B20" s="6">
        <v>703</v>
      </c>
      <c r="C20" s="14" t="s">
        <v>30</v>
      </c>
      <c r="D20" s="14" t="s">
        <v>32</v>
      </c>
      <c r="E20" s="6">
        <v>7820090020</v>
      </c>
      <c r="F20" s="6">
        <v>242</v>
      </c>
      <c r="G20" s="7">
        <v>35000</v>
      </c>
    </row>
    <row r="21" spans="1:7" ht="60" customHeight="1" thickBot="1" x14ac:dyDescent="0.3">
      <c r="A21" s="5" t="s">
        <v>11</v>
      </c>
      <c r="B21" s="6">
        <v>703</v>
      </c>
      <c r="C21" s="14" t="s">
        <v>30</v>
      </c>
      <c r="D21" s="14" t="s">
        <v>32</v>
      </c>
      <c r="E21" s="6">
        <v>7820090020</v>
      </c>
      <c r="F21" s="6">
        <v>244</v>
      </c>
      <c r="G21" s="16">
        <v>207553.09</v>
      </c>
    </row>
    <row r="22" spans="1:7" ht="60" customHeight="1" thickBot="1" x14ac:dyDescent="0.3">
      <c r="A22" s="5" t="s">
        <v>11</v>
      </c>
      <c r="B22" s="6">
        <v>703</v>
      </c>
      <c r="C22" s="14" t="s">
        <v>30</v>
      </c>
      <c r="D22" s="14" t="s">
        <v>32</v>
      </c>
      <c r="E22" s="6">
        <v>7820090071</v>
      </c>
      <c r="F22" s="6">
        <v>244</v>
      </c>
      <c r="G22" s="16">
        <v>5000</v>
      </c>
    </row>
    <row r="23" spans="1:7" ht="59.25" customHeight="1" thickBot="1" x14ac:dyDescent="0.3">
      <c r="A23" s="5" t="s">
        <v>11</v>
      </c>
      <c r="B23" s="6">
        <v>703</v>
      </c>
      <c r="C23" s="14" t="s">
        <v>30</v>
      </c>
      <c r="D23" s="14" t="s">
        <v>32</v>
      </c>
      <c r="E23" s="6">
        <v>7820090071</v>
      </c>
      <c r="F23" s="6">
        <v>247</v>
      </c>
      <c r="G23" s="16">
        <v>55000</v>
      </c>
    </row>
    <row r="24" spans="1:7" ht="58.5" customHeight="1" thickBot="1" x14ac:dyDescent="0.3">
      <c r="A24" s="5" t="s">
        <v>11</v>
      </c>
      <c r="B24" s="6">
        <v>703</v>
      </c>
      <c r="C24" s="14" t="s">
        <v>30</v>
      </c>
      <c r="D24" s="14" t="s">
        <v>32</v>
      </c>
      <c r="E24" s="6">
        <v>7820090020</v>
      </c>
      <c r="F24" s="6">
        <v>851</v>
      </c>
      <c r="G24" s="16">
        <v>15000</v>
      </c>
    </row>
    <row r="25" spans="1:7" ht="63" hidden="1" customHeight="1" thickBot="1" x14ac:dyDescent="0.3">
      <c r="A25" s="5" t="s">
        <v>11</v>
      </c>
      <c r="B25" s="6">
        <v>703</v>
      </c>
      <c r="C25" s="14" t="s">
        <v>30</v>
      </c>
      <c r="D25" s="14" t="s">
        <v>32</v>
      </c>
      <c r="E25" s="6">
        <v>7820090020</v>
      </c>
      <c r="F25" s="6">
        <v>853</v>
      </c>
      <c r="G25" s="16">
        <v>1000</v>
      </c>
    </row>
    <row r="26" spans="1:7" ht="39.75" customHeight="1" thickBot="1" x14ac:dyDescent="0.3">
      <c r="A26" s="5" t="s">
        <v>13</v>
      </c>
      <c r="B26" s="6">
        <v>703</v>
      </c>
      <c r="C26" s="14" t="s">
        <v>30</v>
      </c>
      <c r="D26" s="14" t="s">
        <v>33</v>
      </c>
      <c r="E26" s="6">
        <v>9440099999</v>
      </c>
      <c r="F26" s="6">
        <v>800</v>
      </c>
      <c r="G26" s="16">
        <v>89808.9</v>
      </c>
    </row>
    <row r="27" spans="1:7" ht="18.75" customHeight="1" thickBot="1" x14ac:dyDescent="0.3">
      <c r="A27" s="5" t="s">
        <v>14</v>
      </c>
      <c r="B27" s="6">
        <v>703</v>
      </c>
      <c r="C27" s="14" t="s">
        <v>30</v>
      </c>
      <c r="D27" s="14">
        <v>11</v>
      </c>
      <c r="E27" s="6">
        <v>3920520540</v>
      </c>
      <c r="F27" s="6">
        <v>870</v>
      </c>
      <c r="G27" s="16">
        <v>15000</v>
      </c>
    </row>
    <row r="28" spans="1:7" ht="25.5" customHeight="1" thickBot="1" x14ac:dyDescent="0.3">
      <c r="A28" s="5" t="s">
        <v>15</v>
      </c>
      <c r="B28" s="6">
        <v>703</v>
      </c>
      <c r="C28" s="14" t="s">
        <v>30</v>
      </c>
      <c r="D28" s="14">
        <v>13</v>
      </c>
      <c r="E28" s="6">
        <v>7710092794</v>
      </c>
      <c r="F28" s="6">
        <v>853</v>
      </c>
      <c r="G28" s="16">
        <v>3570</v>
      </c>
    </row>
    <row r="29" spans="1:7" ht="13.5" customHeight="1" thickBot="1" x14ac:dyDescent="0.3">
      <c r="A29" s="8" t="s">
        <v>16</v>
      </c>
      <c r="B29" s="9">
        <v>703</v>
      </c>
      <c r="C29" s="15" t="s">
        <v>34</v>
      </c>
      <c r="D29" s="15" t="s">
        <v>31</v>
      </c>
      <c r="E29" s="9"/>
      <c r="F29" s="9"/>
      <c r="G29" s="19">
        <f>G30</f>
        <v>225860</v>
      </c>
    </row>
    <row r="30" spans="1:7" ht="14.25" customHeight="1" thickBot="1" x14ac:dyDescent="0.3">
      <c r="A30" s="8" t="s">
        <v>17</v>
      </c>
      <c r="B30" s="9">
        <v>703</v>
      </c>
      <c r="C30" s="15" t="s">
        <v>34</v>
      </c>
      <c r="D30" s="15" t="s">
        <v>37</v>
      </c>
      <c r="E30" s="9"/>
      <c r="F30" s="9"/>
      <c r="G30" s="19">
        <f>G31+G32</f>
        <v>225860</v>
      </c>
    </row>
    <row r="31" spans="1:7" ht="47.25" customHeight="1" thickBot="1" x14ac:dyDescent="0.3">
      <c r="A31" s="11" t="s">
        <v>18</v>
      </c>
      <c r="B31" s="6">
        <v>703</v>
      </c>
      <c r="C31" s="14" t="s">
        <v>34</v>
      </c>
      <c r="D31" s="14" t="s">
        <v>37</v>
      </c>
      <c r="E31" s="6">
        <v>9990051180</v>
      </c>
      <c r="F31" s="6">
        <v>121</v>
      </c>
      <c r="G31" s="18">
        <v>173472</v>
      </c>
    </row>
    <row r="32" spans="1:7" ht="47.25" customHeight="1" thickBot="1" x14ac:dyDescent="0.3">
      <c r="A32" s="11" t="s">
        <v>18</v>
      </c>
      <c r="B32" s="6">
        <v>703</v>
      </c>
      <c r="C32" s="14" t="s">
        <v>34</v>
      </c>
      <c r="D32" s="14" t="s">
        <v>37</v>
      </c>
      <c r="E32" s="6">
        <v>9990051180</v>
      </c>
      <c r="F32" s="6">
        <v>129</v>
      </c>
      <c r="G32" s="18">
        <v>52388</v>
      </c>
    </row>
    <row r="33" spans="1:7" ht="15.75" customHeight="1" thickBot="1" x14ac:dyDescent="0.3">
      <c r="A33" s="8" t="s">
        <v>19</v>
      </c>
      <c r="B33" s="9">
        <v>703</v>
      </c>
      <c r="C33" s="15" t="s">
        <v>32</v>
      </c>
      <c r="D33" s="15" t="s">
        <v>31</v>
      </c>
      <c r="E33" s="9"/>
      <c r="F33" s="9"/>
      <c r="G33" s="10">
        <f>G34</f>
        <v>1439360.01</v>
      </c>
    </row>
    <row r="34" spans="1:7" ht="18" customHeight="1" thickBot="1" x14ac:dyDescent="0.3">
      <c r="A34" s="8" t="s">
        <v>20</v>
      </c>
      <c r="B34" s="9">
        <v>703</v>
      </c>
      <c r="C34" s="15" t="s">
        <v>32</v>
      </c>
      <c r="D34" s="15" t="s">
        <v>38</v>
      </c>
      <c r="E34" s="9"/>
      <c r="F34" s="9"/>
      <c r="G34" s="10">
        <f>G35+G36+G37</f>
        <v>1439360.01</v>
      </c>
    </row>
    <row r="35" spans="1:7" ht="63" customHeight="1" thickBot="1" x14ac:dyDescent="0.3">
      <c r="A35" s="5" t="s">
        <v>21</v>
      </c>
      <c r="B35" s="6">
        <v>703</v>
      </c>
      <c r="C35" s="14" t="s">
        <v>32</v>
      </c>
      <c r="D35" s="14" t="s">
        <v>38</v>
      </c>
      <c r="E35" s="6" t="s">
        <v>46</v>
      </c>
      <c r="F35" s="6">
        <v>244</v>
      </c>
      <c r="G35" s="12">
        <v>1259360.01</v>
      </c>
    </row>
    <row r="36" spans="1:7" ht="63" customHeight="1" thickBot="1" x14ac:dyDescent="0.3">
      <c r="A36" s="5" t="s">
        <v>21</v>
      </c>
      <c r="B36" s="6">
        <v>703</v>
      </c>
      <c r="C36" s="14" t="s">
        <v>32</v>
      </c>
      <c r="D36" s="14" t="s">
        <v>38</v>
      </c>
      <c r="E36" s="6" t="s">
        <v>46</v>
      </c>
      <c r="F36" s="6">
        <v>247</v>
      </c>
      <c r="G36" s="40">
        <v>180000</v>
      </c>
    </row>
    <row r="37" spans="1:7" ht="60.75" customHeight="1" thickBot="1" x14ac:dyDescent="0.3">
      <c r="A37" s="5" t="s">
        <v>21</v>
      </c>
      <c r="B37" s="6">
        <v>703</v>
      </c>
      <c r="C37" s="14" t="s">
        <v>32</v>
      </c>
      <c r="D37" s="14" t="s">
        <v>38</v>
      </c>
      <c r="E37" s="6" t="s">
        <v>47</v>
      </c>
      <c r="F37" s="6">
        <v>244</v>
      </c>
      <c r="G37" s="18">
        <v>0</v>
      </c>
    </row>
    <row r="38" spans="1:7" ht="16.5" customHeight="1" thickBot="1" x14ac:dyDescent="0.3">
      <c r="A38" s="8" t="s">
        <v>66</v>
      </c>
      <c r="B38" s="15" t="s">
        <v>74</v>
      </c>
      <c r="C38" s="15" t="s">
        <v>35</v>
      </c>
      <c r="D38" s="15" t="s">
        <v>30</v>
      </c>
      <c r="E38" s="9"/>
      <c r="F38" s="9"/>
      <c r="G38" s="17">
        <v>52000</v>
      </c>
    </row>
    <row r="39" spans="1:7" ht="35.25" customHeight="1" thickBot="1" x14ac:dyDescent="0.3">
      <c r="A39" s="5" t="s">
        <v>67</v>
      </c>
      <c r="B39" s="14" t="s">
        <v>74</v>
      </c>
      <c r="C39" s="14" t="s">
        <v>35</v>
      </c>
      <c r="D39" s="14" t="s">
        <v>30</v>
      </c>
      <c r="E39" s="6">
        <v>3941290072</v>
      </c>
      <c r="F39" s="6">
        <v>244</v>
      </c>
      <c r="G39" s="16">
        <v>42000</v>
      </c>
    </row>
    <row r="40" spans="1:7" ht="15.75" hidden="1" customHeight="1" thickBot="1" x14ac:dyDescent="0.3">
      <c r="A40" s="8" t="s">
        <v>22</v>
      </c>
      <c r="B40" s="9">
        <v>703</v>
      </c>
      <c r="C40" s="15" t="s">
        <v>35</v>
      </c>
      <c r="D40" s="15" t="s">
        <v>37</v>
      </c>
      <c r="E40" s="9" t="s">
        <v>9</v>
      </c>
      <c r="F40" s="9" t="s">
        <v>9</v>
      </c>
      <c r="G40" s="16">
        <v>10000</v>
      </c>
    </row>
    <row r="41" spans="1:7" ht="35.25" customHeight="1" thickBot="1" x14ac:dyDescent="0.3">
      <c r="A41" s="5" t="s">
        <v>23</v>
      </c>
      <c r="B41" s="6">
        <v>703</v>
      </c>
      <c r="C41" s="14" t="s">
        <v>35</v>
      </c>
      <c r="D41" s="14" t="s">
        <v>37</v>
      </c>
      <c r="E41" s="6">
        <v>599980040</v>
      </c>
      <c r="F41" s="6">
        <v>244</v>
      </c>
      <c r="G41" s="16">
        <v>10000</v>
      </c>
    </row>
    <row r="42" spans="1:7" ht="24.75" customHeight="1" thickBot="1" x14ac:dyDescent="0.3">
      <c r="A42" s="8" t="s">
        <v>24</v>
      </c>
      <c r="B42" s="6">
        <v>703</v>
      </c>
      <c r="C42" s="14" t="s">
        <v>36</v>
      </c>
      <c r="D42" s="14"/>
      <c r="E42" s="6"/>
      <c r="F42" s="6"/>
      <c r="G42" s="17">
        <f>G43</f>
        <v>1476667</v>
      </c>
    </row>
    <row r="43" spans="1:7" ht="11.25" customHeight="1" thickBot="1" x14ac:dyDescent="0.3">
      <c r="A43" s="8" t="s">
        <v>25</v>
      </c>
      <c r="B43" s="9">
        <v>703</v>
      </c>
      <c r="C43" s="15" t="s">
        <v>36</v>
      </c>
      <c r="D43" s="15" t="s">
        <v>30</v>
      </c>
      <c r="E43" s="9"/>
      <c r="F43" s="9"/>
      <c r="G43" s="17">
        <f>G44+G45+G46+G48+G47</f>
        <v>1476667</v>
      </c>
    </row>
    <row r="44" spans="1:7" ht="25.5" customHeight="1" thickBot="1" x14ac:dyDescent="0.3">
      <c r="A44" s="5" t="s">
        <v>26</v>
      </c>
      <c r="B44" s="6">
        <v>703</v>
      </c>
      <c r="C44" s="14" t="s">
        <v>36</v>
      </c>
      <c r="D44" s="14" t="s">
        <v>30</v>
      </c>
      <c r="E44" s="6">
        <v>1120190059</v>
      </c>
      <c r="F44" s="6">
        <v>111</v>
      </c>
      <c r="G44" s="18">
        <v>1037340</v>
      </c>
    </row>
    <row r="45" spans="1:7" ht="25.5" customHeight="1" thickBot="1" x14ac:dyDescent="0.3">
      <c r="A45" s="5" t="s">
        <v>26</v>
      </c>
      <c r="B45" s="6">
        <v>703</v>
      </c>
      <c r="C45" s="14" t="s">
        <v>36</v>
      </c>
      <c r="D45" s="14" t="s">
        <v>30</v>
      </c>
      <c r="E45" s="6">
        <v>1120190059</v>
      </c>
      <c r="F45" s="6">
        <v>119</v>
      </c>
      <c r="G45" s="18">
        <v>313277</v>
      </c>
    </row>
    <row r="46" spans="1:7" ht="28.5" customHeight="1" thickBot="1" x14ac:dyDescent="0.3">
      <c r="A46" s="5" t="s">
        <v>26</v>
      </c>
      <c r="B46" s="6">
        <v>703</v>
      </c>
      <c r="C46" s="14" t="s">
        <v>36</v>
      </c>
      <c r="D46" s="14" t="s">
        <v>30</v>
      </c>
      <c r="E46" s="6">
        <v>1120190059</v>
      </c>
      <c r="F46" s="6">
        <v>244</v>
      </c>
      <c r="G46" s="16">
        <v>42600</v>
      </c>
    </row>
    <row r="47" spans="1:7" ht="28.5" customHeight="1" thickBot="1" x14ac:dyDescent="0.3">
      <c r="A47" s="5" t="s">
        <v>26</v>
      </c>
      <c r="B47" s="6">
        <v>703</v>
      </c>
      <c r="C47" s="14" t="s">
        <v>36</v>
      </c>
      <c r="D47" s="14" t="s">
        <v>30</v>
      </c>
      <c r="E47" s="6">
        <v>1120190071</v>
      </c>
      <c r="F47" s="6">
        <v>244</v>
      </c>
      <c r="G47" s="16">
        <v>6500</v>
      </c>
    </row>
    <row r="48" spans="1:7" ht="24.75" customHeight="1" thickBot="1" x14ac:dyDescent="0.3">
      <c r="A48" s="5" t="s">
        <v>26</v>
      </c>
      <c r="B48" s="6">
        <v>703</v>
      </c>
      <c r="C48" s="14" t="s">
        <v>36</v>
      </c>
      <c r="D48" s="14" t="s">
        <v>30</v>
      </c>
      <c r="E48" s="6">
        <v>1120190071</v>
      </c>
      <c r="F48" s="6">
        <v>247</v>
      </c>
      <c r="G48" s="16">
        <v>76950</v>
      </c>
    </row>
    <row r="49" spans="1:7" ht="14.25" customHeight="1" thickBot="1" x14ac:dyDescent="0.3">
      <c r="A49" s="8" t="s">
        <v>27</v>
      </c>
      <c r="B49" s="9">
        <v>703</v>
      </c>
      <c r="C49" s="15">
        <v>11</v>
      </c>
      <c r="D49" s="15" t="s">
        <v>31</v>
      </c>
      <c r="E49" s="9"/>
      <c r="F49" s="9"/>
      <c r="G49" s="17">
        <f>G50</f>
        <v>30000</v>
      </c>
    </row>
    <row r="50" spans="1:7" ht="12" customHeight="1" thickBot="1" x14ac:dyDescent="0.3">
      <c r="A50" s="8" t="s">
        <v>27</v>
      </c>
      <c r="B50" s="9">
        <v>703</v>
      </c>
      <c r="C50" s="15">
        <v>11</v>
      </c>
      <c r="D50" s="15" t="s">
        <v>30</v>
      </c>
      <c r="E50" s="9"/>
      <c r="F50" s="9"/>
      <c r="G50" s="17">
        <f>G51</f>
        <v>30000</v>
      </c>
    </row>
    <row r="51" spans="1:7" ht="50.25" customHeight="1" thickBot="1" x14ac:dyDescent="0.3">
      <c r="A51" s="5" t="s">
        <v>28</v>
      </c>
      <c r="B51" s="6">
        <v>703</v>
      </c>
      <c r="C51" s="14">
        <v>11</v>
      </c>
      <c r="D51" s="14" t="s">
        <v>30</v>
      </c>
      <c r="E51" s="6">
        <v>1310396246</v>
      </c>
      <c r="F51" s="6">
        <v>244</v>
      </c>
      <c r="G51" s="16">
        <v>30000</v>
      </c>
    </row>
    <row r="52" spans="1:7" ht="15.75" thickBot="1" x14ac:dyDescent="0.3">
      <c r="A52" s="8" t="s">
        <v>29</v>
      </c>
      <c r="B52" s="9"/>
      <c r="C52" s="15"/>
      <c r="D52" s="15"/>
      <c r="E52" s="9"/>
      <c r="F52" s="9"/>
      <c r="G52" s="17">
        <f>G13+G30+G34+G38+G42+G49</f>
        <v>9133671</v>
      </c>
    </row>
  </sheetData>
  <mergeCells count="7">
    <mergeCell ref="D1:H6"/>
    <mergeCell ref="A7:G9"/>
    <mergeCell ref="A11:A12"/>
    <mergeCell ref="C11:C12"/>
    <mergeCell ref="E11:E12"/>
    <mergeCell ref="G11:G12"/>
    <mergeCell ref="B11:B12"/>
  </mergeCells>
  <pageMargins left="0.11811023622047245" right="0.11811023622047245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D1" sqref="D1:H6"/>
    </sheetView>
  </sheetViews>
  <sheetFormatPr defaultRowHeight="15" x14ac:dyDescent="0.25"/>
  <cols>
    <col min="1" max="1" width="39" customWidth="1"/>
    <col min="2" max="2" width="6.5703125" customWidth="1"/>
    <col min="3" max="3" width="7.140625" customWidth="1"/>
    <col min="4" max="4" width="7.42578125" customWidth="1"/>
    <col min="5" max="5" width="11.42578125" customWidth="1"/>
    <col min="6" max="6" width="8.85546875" customWidth="1"/>
    <col min="7" max="7" width="13" customWidth="1"/>
    <col min="8" max="8" width="11.85546875" customWidth="1"/>
  </cols>
  <sheetData>
    <row r="1" spans="1:8" ht="9.75" customHeight="1" x14ac:dyDescent="0.25">
      <c r="D1" s="41" t="s">
        <v>78</v>
      </c>
      <c r="E1" s="41"/>
      <c r="F1" s="41"/>
      <c r="G1" s="41"/>
      <c r="H1" s="41"/>
    </row>
    <row r="2" spans="1:8" ht="3.75" customHeight="1" x14ac:dyDescent="0.25">
      <c r="D2" s="41"/>
      <c r="E2" s="41"/>
      <c r="F2" s="41"/>
      <c r="G2" s="41"/>
      <c r="H2" s="41"/>
    </row>
    <row r="3" spans="1:8" x14ac:dyDescent="0.25">
      <c r="D3" s="41"/>
      <c r="E3" s="41"/>
      <c r="F3" s="41"/>
      <c r="G3" s="41"/>
      <c r="H3" s="41"/>
    </row>
    <row r="4" spans="1:8" x14ac:dyDescent="0.25">
      <c r="D4" s="41"/>
      <c r="E4" s="41"/>
      <c r="F4" s="41"/>
      <c r="G4" s="41"/>
      <c r="H4" s="41"/>
    </row>
    <row r="5" spans="1:8" x14ac:dyDescent="0.25">
      <c r="D5" s="41"/>
      <c r="E5" s="41"/>
      <c r="F5" s="41"/>
      <c r="G5" s="41"/>
      <c r="H5" s="41"/>
    </row>
    <row r="6" spans="1:8" ht="18" customHeight="1" x14ac:dyDescent="0.25">
      <c r="D6" s="41"/>
      <c r="E6" s="41"/>
      <c r="F6" s="41"/>
      <c r="G6" s="41"/>
      <c r="H6" s="41"/>
    </row>
    <row r="7" spans="1:8" ht="4.5" customHeight="1" x14ac:dyDescent="0.25">
      <c r="A7" s="46" t="s">
        <v>69</v>
      </c>
      <c r="B7" s="46"/>
      <c r="C7" s="46"/>
      <c r="D7" s="46"/>
      <c r="E7" s="46"/>
      <c r="F7" s="46"/>
      <c r="G7" s="46"/>
      <c r="H7" s="46"/>
    </row>
    <row r="8" spans="1:8" x14ac:dyDescent="0.25">
      <c r="A8" s="46"/>
      <c r="B8" s="46"/>
      <c r="C8" s="46"/>
      <c r="D8" s="46"/>
      <c r="E8" s="46"/>
      <c r="F8" s="46"/>
      <c r="G8" s="46"/>
      <c r="H8" s="46"/>
    </row>
    <row r="9" spans="1:8" ht="28.5" customHeight="1" x14ac:dyDescent="0.25">
      <c r="A9" s="46"/>
      <c r="B9" s="46"/>
      <c r="C9" s="46"/>
      <c r="D9" s="46"/>
      <c r="E9" s="46"/>
      <c r="F9" s="46"/>
      <c r="G9" s="46"/>
      <c r="H9" s="46"/>
    </row>
    <row r="10" spans="1:8" ht="13.5" customHeight="1" thickBot="1" x14ac:dyDescent="0.3">
      <c r="G10" s="21"/>
      <c r="H10" s="21" t="s">
        <v>39</v>
      </c>
    </row>
    <row r="11" spans="1:8" ht="15" customHeight="1" x14ac:dyDescent="0.25">
      <c r="A11" s="42" t="s">
        <v>0</v>
      </c>
      <c r="B11" s="42" t="s">
        <v>48</v>
      </c>
      <c r="C11" s="44" t="s">
        <v>1</v>
      </c>
      <c r="D11" s="1" t="s">
        <v>2</v>
      </c>
      <c r="E11" s="44" t="s">
        <v>4</v>
      </c>
      <c r="F11" s="1" t="s">
        <v>5</v>
      </c>
      <c r="G11" s="44" t="s">
        <v>40</v>
      </c>
      <c r="H11" s="44" t="s">
        <v>41</v>
      </c>
    </row>
    <row r="12" spans="1:8" ht="10.5" customHeight="1" thickBot="1" x14ac:dyDescent="0.3">
      <c r="A12" s="43"/>
      <c r="B12" s="43"/>
      <c r="C12" s="45"/>
      <c r="D12" s="2" t="s">
        <v>3</v>
      </c>
      <c r="E12" s="45"/>
      <c r="F12" s="2" t="s">
        <v>6</v>
      </c>
      <c r="G12" s="45"/>
      <c r="H12" s="45"/>
    </row>
    <row r="13" spans="1:8" ht="12.75" customHeight="1" thickBot="1" x14ac:dyDescent="0.3">
      <c r="A13" s="22" t="s">
        <v>42</v>
      </c>
      <c r="B13" s="36">
        <v>703</v>
      </c>
      <c r="C13" s="24" t="s">
        <v>31</v>
      </c>
      <c r="D13" s="24" t="s">
        <v>31</v>
      </c>
      <c r="E13" s="24"/>
      <c r="F13" s="24"/>
      <c r="G13" s="38">
        <f>G14</f>
        <v>166800</v>
      </c>
      <c r="H13" s="38">
        <f>H14</f>
        <v>343600</v>
      </c>
    </row>
    <row r="14" spans="1:8" ht="13.5" customHeight="1" thickBot="1" x14ac:dyDescent="0.3">
      <c r="A14" s="23" t="s">
        <v>42</v>
      </c>
      <c r="B14" s="28">
        <v>703</v>
      </c>
      <c r="C14" s="25" t="s">
        <v>31</v>
      </c>
      <c r="D14" s="25" t="s">
        <v>31</v>
      </c>
      <c r="E14" s="25"/>
      <c r="F14" s="25"/>
      <c r="G14" s="39">
        <v>166800</v>
      </c>
      <c r="H14" s="39">
        <v>343600</v>
      </c>
    </row>
    <row r="15" spans="1:8" ht="15" customHeight="1" thickBot="1" x14ac:dyDescent="0.3">
      <c r="A15" s="3" t="s">
        <v>8</v>
      </c>
      <c r="B15" s="4">
        <v>703</v>
      </c>
      <c r="C15" s="13" t="s">
        <v>30</v>
      </c>
      <c r="D15" s="13" t="s">
        <v>31</v>
      </c>
      <c r="E15" s="13"/>
      <c r="F15" s="13"/>
      <c r="G15" s="20">
        <f>G16+G17+G18+G19+G20+G21+G24+G26+G27+G28+ G23</f>
        <v>3377950.94</v>
      </c>
      <c r="H15" s="20">
        <f xml:space="preserve"> H16+H17+H18+H19+H20+H21+H23+H24+ H26+H27+H28+G22</f>
        <v>3201150.94</v>
      </c>
    </row>
    <row r="16" spans="1:8" ht="60" customHeight="1" thickBot="1" x14ac:dyDescent="0.3">
      <c r="A16" s="5" t="s">
        <v>10</v>
      </c>
      <c r="B16" s="6">
        <v>703</v>
      </c>
      <c r="C16" s="14" t="s">
        <v>30</v>
      </c>
      <c r="D16" s="14" t="s">
        <v>34</v>
      </c>
      <c r="E16" s="6">
        <v>7710090011</v>
      </c>
      <c r="F16" s="6">
        <v>121</v>
      </c>
      <c r="G16" s="16">
        <v>796467</v>
      </c>
      <c r="H16" s="16">
        <v>796467</v>
      </c>
    </row>
    <row r="17" spans="1:10" ht="60" customHeight="1" thickBot="1" x14ac:dyDescent="0.3">
      <c r="A17" s="5" t="s">
        <v>10</v>
      </c>
      <c r="B17" s="6">
        <v>703</v>
      </c>
      <c r="C17" s="14" t="s">
        <v>30</v>
      </c>
      <c r="D17" s="14" t="s">
        <v>34</v>
      </c>
      <c r="E17" s="6">
        <v>7710090011</v>
      </c>
      <c r="F17" s="6">
        <v>129</v>
      </c>
      <c r="G17" s="16">
        <v>240533</v>
      </c>
      <c r="H17" s="16">
        <v>240533</v>
      </c>
    </row>
    <row r="18" spans="1:10" ht="60" customHeight="1" thickBot="1" x14ac:dyDescent="0.3">
      <c r="A18" s="5" t="s">
        <v>11</v>
      </c>
      <c r="B18" s="6">
        <v>703</v>
      </c>
      <c r="C18" s="14" t="s">
        <v>30</v>
      </c>
      <c r="D18" s="14" t="s">
        <v>32</v>
      </c>
      <c r="E18" s="6">
        <v>7820090011</v>
      </c>
      <c r="F18" s="6">
        <v>121</v>
      </c>
      <c r="G18" s="16">
        <v>857544</v>
      </c>
      <c r="H18" s="16">
        <v>780722</v>
      </c>
    </row>
    <row r="19" spans="1:10" ht="60" customHeight="1" thickBot="1" x14ac:dyDescent="0.3">
      <c r="A19" s="5" t="s">
        <v>11</v>
      </c>
      <c r="B19" s="6">
        <v>703</v>
      </c>
      <c r="C19" s="14" t="s">
        <v>30</v>
      </c>
      <c r="D19" s="14" t="s">
        <v>32</v>
      </c>
      <c r="E19" s="6">
        <v>7820090011</v>
      </c>
      <c r="F19" s="6">
        <v>129</v>
      </c>
      <c r="G19" s="16">
        <v>258978</v>
      </c>
      <c r="H19" s="37">
        <v>235778</v>
      </c>
    </row>
    <row r="20" spans="1:10" ht="59.25" customHeight="1" thickBot="1" x14ac:dyDescent="0.3">
      <c r="A20" s="5" t="s">
        <v>43</v>
      </c>
      <c r="B20" s="6">
        <v>703</v>
      </c>
      <c r="C20" s="14" t="s">
        <v>30</v>
      </c>
      <c r="D20" s="14" t="s">
        <v>32</v>
      </c>
      <c r="E20" s="6">
        <v>7820090020</v>
      </c>
      <c r="F20" s="6">
        <v>121</v>
      </c>
      <c r="G20" s="16">
        <v>843318</v>
      </c>
      <c r="H20" s="16">
        <v>741950</v>
      </c>
    </row>
    <row r="21" spans="1:10" ht="59.25" customHeight="1" thickBot="1" x14ac:dyDescent="0.3">
      <c r="A21" s="5" t="s">
        <v>43</v>
      </c>
      <c r="B21" s="6">
        <v>703</v>
      </c>
      <c r="C21" s="14" t="s">
        <v>30</v>
      </c>
      <c r="D21" s="14" t="s">
        <v>32</v>
      </c>
      <c r="E21" s="6">
        <v>7820090020</v>
      </c>
      <c r="F21" s="6">
        <v>129</v>
      </c>
      <c r="G21" s="37">
        <v>254682</v>
      </c>
      <c r="H21" s="37">
        <v>224080</v>
      </c>
    </row>
    <row r="22" spans="1:10" ht="59.25" customHeight="1" thickBot="1" x14ac:dyDescent="0.3">
      <c r="A22" s="5" t="s">
        <v>11</v>
      </c>
      <c r="B22" s="6">
        <v>703</v>
      </c>
      <c r="C22" s="14" t="s">
        <v>30</v>
      </c>
      <c r="D22" s="14" t="s">
        <v>45</v>
      </c>
      <c r="E22" s="6">
        <v>7820090020</v>
      </c>
      <c r="F22" s="6">
        <v>242</v>
      </c>
      <c r="G22" s="37"/>
      <c r="H22" s="37">
        <v>30000</v>
      </c>
    </row>
    <row r="23" spans="1:10" ht="60" customHeight="1" thickBot="1" x14ac:dyDescent="0.3">
      <c r="A23" s="5" t="s">
        <v>11</v>
      </c>
      <c r="B23" s="6">
        <v>703</v>
      </c>
      <c r="C23" s="14" t="s">
        <v>30</v>
      </c>
      <c r="D23" s="14" t="s">
        <v>45</v>
      </c>
      <c r="E23" s="6">
        <v>7820090020</v>
      </c>
      <c r="F23" s="6">
        <v>244</v>
      </c>
      <c r="G23" s="16">
        <v>38828.94</v>
      </c>
      <c r="H23" s="16">
        <v>90520.94</v>
      </c>
      <c r="J23">
        <v>0</v>
      </c>
    </row>
    <row r="24" spans="1:10" ht="59.25" customHeight="1" thickBot="1" x14ac:dyDescent="0.3">
      <c r="A24" s="5" t="s">
        <v>11</v>
      </c>
      <c r="B24" s="6">
        <v>703</v>
      </c>
      <c r="C24" s="14" t="s">
        <v>30</v>
      </c>
      <c r="D24" s="14" t="s">
        <v>32</v>
      </c>
      <c r="E24" s="6">
        <v>7820090020</v>
      </c>
      <c r="F24" s="6">
        <v>851</v>
      </c>
      <c r="G24" s="16">
        <v>5000</v>
      </c>
      <c r="H24" s="16">
        <v>5000</v>
      </c>
    </row>
    <row r="25" spans="1:10" ht="0.75" customHeight="1" thickBot="1" x14ac:dyDescent="0.3">
      <c r="A25" s="5" t="s">
        <v>11</v>
      </c>
      <c r="B25" s="6">
        <v>703</v>
      </c>
      <c r="C25" s="14" t="s">
        <v>30</v>
      </c>
      <c r="D25" s="14" t="s">
        <v>32</v>
      </c>
      <c r="E25" s="6">
        <v>7820090020</v>
      </c>
      <c r="F25" s="6">
        <v>853</v>
      </c>
      <c r="G25" s="16">
        <v>5000</v>
      </c>
      <c r="H25" s="16">
        <v>1000</v>
      </c>
    </row>
    <row r="26" spans="1:10" ht="59.25" customHeight="1" thickBot="1" x14ac:dyDescent="0.3">
      <c r="A26" s="5" t="s">
        <v>11</v>
      </c>
      <c r="B26" s="6">
        <v>703</v>
      </c>
      <c r="C26" s="14" t="s">
        <v>30</v>
      </c>
      <c r="D26" s="14" t="s">
        <v>32</v>
      </c>
      <c r="E26" s="6">
        <v>7820090071</v>
      </c>
      <c r="F26" s="6">
        <v>247</v>
      </c>
      <c r="G26" s="16">
        <v>64500</v>
      </c>
      <c r="H26" s="16">
        <v>68000</v>
      </c>
    </row>
    <row r="27" spans="1:10" ht="13.5" customHeight="1" thickBot="1" x14ac:dyDescent="0.3">
      <c r="A27" s="5" t="s">
        <v>14</v>
      </c>
      <c r="B27" s="6">
        <v>703</v>
      </c>
      <c r="C27" s="14" t="s">
        <v>30</v>
      </c>
      <c r="D27" s="14">
        <v>11</v>
      </c>
      <c r="E27" s="6">
        <v>3920520540</v>
      </c>
      <c r="F27" s="6">
        <v>870</v>
      </c>
      <c r="G27" s="16">
        <v>15000</v>
      </c>
      <c r="H27" s="16">
        <v>15000</v>
      </c>
    </row>
    <row r="28" spans="1:10" ht="28.5" customHeight="1" thickBot="1" x14ac:dyDescent="0.3">
      <c r="A28" s="5" t="s">
        <v>15</v>
      </c>
      <c r="B28" s="6">
        <v>703</v>
      </c>
      <c r="C28" s="14" t="s">
        <v>30</v>
      </c>
      <c r="D28" s="14">
        <v>13</v>
      </c>
      <c r="E28" s="6">
        <v>7710092794</v>
      </c>
      <c r="F28" s="6">
        <v>853</v>
      </c>
      <c r="G28" s="16">
        <v>3100</v>
      </c>
      <c r="H28" s="16">
        <v>3100</v>
      </c>
    </row>
    <row r="29" spans="1:10" ht="13.5" customHeight="1" thickBot="1" x14ac:dyDescent="0.3">
      <c r="A29" s="8" t="s">
        <v>16</v>
      </c>
      <c r="B29" s="9">
        <v>703</v>
      </c>
      <c r="C29" s="15" t="s">
        <v>34</v>
      </c>
      <c r="D29" s="15" t="s">
        <v>31</v>
      </c>
      <c r="E29" s="9"/>
      <c r="F29" s="9"/>
      <c r="G29" s="17">
        <f>G30</f>
        <v>251460</v>
      </c>
      <c r="H29" s="17">
        <f>H30</f>
        <v>319030</v>
      </c>
    </row>
    <row r="30" spans="1:10" ht="24" customHeight="1" thickBot="1" x14ac:dyDescent="0.3">
      <c r="A30" s="8" t="s">
        <v>17</v>
      </c>
      <c r="B30" s="9">
        <v>703</v>
      </c>
      <c r="C30" s="15" t="s">
        <v>34</v>
      </c>
      <c r="D30" s="15" t="s">
        <v>37</v>
      </c>
      <c r="E30" s="9"/>
      <c r="F30" s="9"/>
      <c r="G30" s="17">
        <f>G31+G32</f>
        <v>251460</v>
      </c>
      <c r="H30" s="17">
        <f>H31+H32</f>
        <v>319030</v>
      </c>
    </row>
    <row r="31" spans="1:10" ht="48" customHeight="1" thickBot="1" x14ac:dyDescent="0.3">
      <c r="A31" s="11" t="s">
        <v>18</v>
      </c>
      <c r="B31" s="12">
        <v>703</v>
      </c>
      <c r="C31" s="14" t="s">
        <v>34</v>
      </c>
      <c r="D31" s="14" t="s">
        <v>37</v>
      </c>
      <c r="E31" s="6">
        <v>9990051180</v>
      </c>
      <c r="F31" s="6">
        <v>121</v>
      </c>
      <c r="G31" s="16">
        <v>193134</v>
      </c>
      <c r="H31" s="16">
        <v>245030</v>
      </c>
    </row>
    <row r="32" spans="1:10" ht="47.25" customHeight="1" thickBot="1" x14ac:dyDescent="0.3">
      <c r="A32" s="11" t="s">
        <v>18</v>
      </c>
      <c r="B32" s="12">
        <v>703</v>
      </c>
      <c r="C32" s="14" t="s">
        <v>34</v>
      </c>
      <c r="D32" s="14" t="s">
        <v>37</v>
      </c>
      <c r="E32" s="6">
        <v>9990051180</v>
      </c>
      <c r="F32" s="6">
        <v>129</v>
      </c>
      <c r="G32" s="16">
        <v>58326</v>
      </c>
      <c r="H32" s="16">
        <v>74000</v>
      </c>
    </row>
    <row r="33" spans="1:8" ht="13.5" customHeight="1" thickBot="1" x14ac:dyDescent="0.3">
      <c r="A33" s="8" t="s">
        <v>19</v>
      </c>
      <c r="B33" s="9">
        <v>703</v>
      </c>
      <c r="C33" s="15" t="s">
        <v>32</v>
      </c>
      <c r="D33" s="15" t="s">
        <v>31</v>
      </c>
      <c r="E33" s="9"/>
      <c r="F33" s="9"/>
      <c r="G33" s="17">
        <f>G34</f>
        <v>1986470.2</v>
      </c>
      <c r="H33" s="9">
        <f>H34</f>
        <v>2116587.25</v>
      </c>
    </row>
    <row r="34" spans="1:8" ht="12.75" customHeight="1" thickBot="1" x14ac:dyDescent="0.3">
      <c r="A34" s="8" t="s">
        <v>20</v>
      </c>
      <c r="B34" s="9">
        <v>703</v>
      </c>
      <c r="C34" s="15" t="s">
        <v>32</v>
      </c>
      <c r="D34" s="15" t="s">
        <v>38</v>
      </c>
      <c r="E34" s="9"/>
      <c r="F34" s="9"/>
      <c r="G34" s="17">
        <f>G35+G36</f>
        <v>1986470.2</v>
      </c>
      <c r="H34" s="9">
        <f>H35+H36</f>
        <v>2116587.25</v>
      </c>
    </row>
    <row r="35" spans="1:8" ht="70.5" customHeight="1" thickBot="1" x14ac:dyDescent="0.3">
      <c r="A35" s="5" t="s">
        <v>44</v>
      </c>
      <c r="B35" s="6">
        <v>703</v>
      </c>
      <c r="C35" s="14" t="s">
        <v>32</v>
      </c>
      <c r="D35" s="14" t="s">
        <v>38</v>
      </c>
      <c r="E35" s="6" t="s">
        <v>46</v>
      </c>
      <c r="F35" s="6">
        <v>244</v>
      </c>
      <c r="G35" s="16">
        <v>1806470.2</v>
      </c>
      <c r="H35" s="6">
        <v>1936587.25</v>
      </c>
    </row>
    <row r="36" spans="1:8" ht="74.25" customHeight="1" thickBot="1" x14ac:dyDescent="0.3">
      <c r="A36" s="5" t="s">
        <v>44</v>
      </c>
      <c r="B36" s="6">
        <v>703</v>
      </c>
      <c r="C36" s="14" t="s">
        <v>32</v>
      </c>
      <c r="D36" s="14" t="s">
        <v>38</v>
      </c>
      <c r="E36" s="6" t="s">
        <v>46</v>
      </c>
      <c r="F36" s="6">
        <v>247</v>
      </c>
      <c r="G36" s="16">
        <v>180000</v>
      </c>
      <c r="H36" s="16">
        <v>180000</v>
      </c>
    </row>
    <row r="37" spans="1:8" ht="70.5" customHeight="1" thickBot="1" x14ac:dyDescent="0.3">
      <c r="A37" s="5" t="s">
        <v>44</v>
      </c>
      <c r="B37" s="6">
        <v>703</v>
      </c>
      <c r="C37" s="14" t="s">
        <v>32</v>
      </c>
      <c r="D37" s="14" t="s">
        <v>38</v>
      </c>
      <c r="E37" s="6" t="s">
        <v>47</v>
      </c>
      <c r="F37" s="6">
        <v>244</v>
      </c>
      <c r="G37" s="16">
        <v>0</v>
      </c>
      <c r="H37" s="16">
        <v>0</v>
      </c>
    </row>
    <row r="38" spans="1:8" ht="13.5" customHeight="1" thickBot="1" x14ac:dyDescent="0.3">
      <c r="A38" s="8" t="s">
        <v>76</v>
      </c>
      <c r="B38" s="9">
        <v>703</v>
      </c>
      <c r="C38" s="14" t="s">
        <v>35</v>
      </c>
      <c r="D38" s="14" t="s">
        <v>75</v>
      </c>
      <c r="E38" s="6"/>
      <c r="F38" s="6"/>
      <c r="G38" s="17">
        <f>G40</f>
        <v>0</v>
      </c>
      <c r="H38" s="17">
        <f>H40</f>
        <v>0</v>
      </c>
    </row>
    <row r="39" spans="1:8" ht="34.5" customHeight="1" thickBot="1" x14ac:dyDescent="0.3">
      <c r="A39" s="5" t="s">
        <v>67</v>
      </c>
      <c r="B39" s="14" t="s">
        <v>74</v>
      </c>
      <c r="C39" s="14" t="s">
        <v>35</v>
      </c>
      <c r="D39" s="14" t="s">
        <v>30</v>
      </c>
      <c r="E39" s="6">
        <v>3941290072</v>
      </c>
      <c r="F39" s="6">
        <v>244</v>
      </c>
      <c r="G39" s="17">
        <v>0</v>
      </c>
      <c r="H39" s="17">
        <v>0</v>
      </c>
    </row>
    <row r="40" spans="1:8" ht="35.25" customHeight="1" thickBot="1" x14ac:dyDescent="0.3">
      <c r="A40" s="5" t="s">
        <v>23</v>
      </c>
      <c r="B40" s="6">
        <v>703</v>
      </c>
      <c r="C40" s="14" t="s">
        <v>35</v>
      </c>
      <c r="D40" s="14" t="s">
        <v>37</v>
      </c>
      <c r="E40" s="6">
        <v>599980040</v>
      </c>
      <c r="F40" s="6">
        <v>244</v>
      </c>
      <c r="G40" s="16">
        <v>0</v>
      </c>
      <c r="H40" s="16">
        <v>0</v>
      </c>
    </row>
    <row r="41" spans="1:8" ht="24.75" thickBot="1" x14ac:dyDescent="0.3">
      <c r="A41" s="8" t="s">
        <v>24</v>
      </c>
      <c r="B41" s="9">
        <v>703</v>
      </c>
      <c r="C41" s="15" t="s">
        <v>36</v>
      </c>
      <c r="D41" s="15" t="s">
        <v>30</v>
      </c>
      <c r="E41" s="9"/>
      <c r="F41" s="9"/>
      <c r="G41" s="17">
        <f>G42+G43+G44+G45</f>
        <v>861980</v>
      </c>
      <c r="H41" s="17">
        <f>H42+H43+H44+H45</f>
        <v>861980</v>
      </c>
    </row>
    <row r="42" spans="1:8" ht="23.25" customHeight="1" thickBot="1" x14ac:dyDescent="0.3">
      <c r="A42" s="5" t="s">
        <v>26</v>
      </c>
      <c r="B42" s="6">
        <v>703</v>
      </c>
      <c r="C42" s="14" t="s">
        <v>36</v>
      </c>
      <c r="D42" s="14" t="s">
        <v>30</v>
      </c>
      <c r="E42" s="6">
        <v>1120190059</v>
      </c>
      <c r="F42" s="6">
        <v>111</v>
      </c>
      <c r="G42" s="16">
        <v>595223</v>
      </c>
      <c r="H42" s="16">
        <v>595223</v>
      </c>
    </row>
    <row r="43" spans="1:8" ht="25.5" customHeight="1" thickBot="1" x14ac:dyDescent="0.3">
      <c r="A43" s="5" t="s">
        <v>26</v>
      </c>
      <c r="B43" s="6">
        <v>703</v>
      </c>
      <c r="C43" s="14" t="s">
        <v>36</v>
      </c>
      <c r="D43" s="14" t="s">
        <v>30</v>
      </c>
      <c r="E43" s="6">
        <v>1120190059</v>
      </c>
      <c r="F43" s="6">
        <v>119</v>
      </c>
      <c r="G43" s="16">
        <v>179757</v>
      </c>
      <c r="H43" s="16">
        <v>179757</v>
      </c>
    </row>
    <row r="44" spans="1:8" ht="24.75" customHeight="1" thickBot="1" x14ac:dyDescent="0.3">
      <c r="A44" s="5" t="s">
        <v>26</v>
      </c>
      <c r="B44" s="6">
        <v>703</v>
      </c>
      <c r="C44" s="14" t="s">
        <v>36</v>
      </c>
      <c r="D44" s="14" t="s">
        <v>30</v>
      </c>
      <c r="E44" s="6">
        <v>1120190059</v>
      </c>
      <c r="F44" s="6">
        <v>244</v>
      </c>
      <c r="G44" s="16">
        <v>47000</v>
      </c>
      <c r="H44" s="16">
        <v>47000</v>
      </c>
    </row>
    <row r="45" spans="1:8" ht="25.5" customHeight="1" thickBot="1" x14ac:dyDescent="0.3">
      <c r="A45" s="5" t="s">
        <v>26</v>
      </c>
      <c r="B45" s="6">
        <v>703</v>
      </c>
      <c r="C45" s="14" t="s">
        <v>36</v>
      </c>
      <c r="D45" s="14" t="s">
        <v>30</v>
      </c>
      <c r="E45" s="6">
        <v>1120190071</v>
      </c>
      <c r="F45" s="6">
        <v>247</v>
      </c>
      <c r="G45" s="16">
        <v>40000</v>
      </c>
      <c r="H45" s="16">
        <v>40000</v>
      </c>
    </row>
    <row r="46" spans="1:8" ht="11.25" customHeight="1" thickBot="1" x14ac:dyDescent="0.3">
      <c r="A46" s="8" t="s">
        <v>27</v>
      </c>
      <c r="B46" s="9">
        <v>703</v>
      </c>
      <c r="C46" s="15">
        <v>11</v>
      </c>
      <c r="D46" s="15" t="s">
        <v>31</v>
      </c>
      <c r="E46" s="9"/>
      <c r="F46" s="9"/>
      <c r="G46" s="17">
        <f>G47</f>
        <v>30000</v>
      </c>
      <c r="H46" s="17">
        <f>H47</f>
        <v>30000</v>
      </c>
    </row>
    <row r="47" spans="1:8" ht="12.75" customHeight="1" thickBot="1" x14ac:dyDescent="0.3">
      <c r="A47" s="8" t="s">
        <v>27</v>
      </c>
      <c r="B47" s="9">
        <v>703</v>
      </c>
      <c r="C47" s="15">
        <v>11</v>
      </c>
      <c r="D47" s="15" t="s">
        <v>30</v>
      </c>
      <c r="E47" s="9"/>
      <c r="F47" s="9"/>
      <c r="G47" s="17">
        <f>G48</f>
        <v>30000</v>
      </c>
      <c r="H47" s="17">
        <f>H48</f>
        <v>30000</v>
      </c>
    </row>
    <row r="48" spans="1:8" ht="60" customHeight="1" thickBot="1" x14ac:dyDescent="0.3">
      <c r="A48" s="5" t="s">
        <v>28</v>
      </c>
      <c r="B48" s="6">
        <v>703</v>
      </c>
      <c r="C48" s="14">
        <v>11</v>
      </c>
      <c r="D48" s="14" t="s">
        <v>30</v>
      </c>
      <c r="E48" s="6">
        <v>1310396246</v>
      </c>
      <c r="F48" s="6">
        <v>244</v>
      </c>
      <c r="G48" s="16">
        <v>30000</v>
      </c>
      <c r="H48" s="16">
        <v>30000</v>
      </c>
    </row>
    <row r="49" spans="1:8" ht="12" customHeight="1" thickBot="1" x14ac:dyDescent="0.3">
      <c r="A49" s="8" t="s">
        <v>29</v>
      </c>
      <c r="B49" s="26"/>
      <c r="C49" s="15"/>
      <c r="D49" s="15"/>
      <c r="E49" s="9"/>
      <c r="F49" s="9"/>
      <c r="G49" s="17">
        <f>G13+G15+G30+G34+G38+G41+G46</f>
        <v>6674661.1399999997</v>
      </c>
      <c r="H49" s="17">
        <f>H13+H15+H30+H34+H38+H41+H46</f>
        <v>6872348.1899999995</v>
      </c>
    </row>
    <row r="50" spans="1:8" ht="1.5" customHeight="1" thickBot="1" x14ac:dyDescent="0.3">
      <c r="G50" s="17"/>
      <c r="H50" s="17"/>
    </row>
  </sheetData>
  <mergeCells count="8">
    <mergeCell ref="D1:H6"/>
    <mergeCell ref="A7:H9"/>
    <mergeCell ref="A11:A12"/>
    <mergeCell ref="C11:C12"/>
    <mergeCell ref="E11:E12"/>
    <mergeCell ref="G11:G12"/>
    <mergeCell ref="H11:H12"/>
    <mergeCell ref="B11:B12"/>
  </mergeCells>
  <pageMargins left="0.11811023622047245" right="0.11811023622047245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C1" sqref="C1:H7"/>
    </sheetView>
  </sheetViews>
  <sheetFormatPr defaultRowHeight="15" x14ac:dyDescent="0.25"/>
  <cols>
    <col min="1" max="1" width="26.5703125" customWidth="1"/>
    <col min="2" max="2" width="7" customWidth="1"/>
    <col min="3" max="3" width="14" customWidth="1"/>
    <col min="4" max="4" width="10.7109375" customWidth="1"/>
    <col min="7" max="7" width="13.42578125" customWidth="1"/>
    <col min="8" max="8" width="9.140625" hidden="1" customWidth="1"/>
  </cols>
  <sheetData>
    <row r="1" spans="1:8" ht="7.5" customHeight="1" x14ac:dyDescent="0.25">
      <c r="C1" s="41" t="s">
        <v>79</v>
      </c>
      <c r="D1" s="41"/>
      <c r="E1" s="41"/>
      <c r="F1" s="41"/>
      <c r="G1" s="41"/>
      <c r="H1" s="41"/>
    </row>
    <row r="2" spans="1:8" ht="3" customHeight="1" x14ac:dyDescent="0.25">
      <c r="C2" s="41"/>
      <c r="D2" s="41"/>
      <c r="E2" s="41"/>
      <c r="F2" s="41"/>
      <c r="G2" s="41"/>
      <c r="H2" s="41"/>
    </row>
    <row r="3" spans="1:8" ht="15" hidden="1" customHeight="1" x14ac:dyDescent="0.25">
      <c r="C3" s="41"/>
      <c r="D3" s="41"/>
      <c r="E3" s="41"/>
      <c r="F3" s="41"/>
      <c r="G3" s="41"/>
      <c r="H3" s="41"/>
    </row>
    <row r="4" spans="1:8" x14ac:dyDescent="0.25">
      <c r="C4" s="41"/>
      <c r="D4" s="41"/>
      <c r="E4" s="41"/>
      <c r="F4" s="41"/>
      <c r="G4" s="41"/>
      <c r="H4" s="41"/>
    </row>
    <row r="5" spans="1:8" x14ac:dyDescent="0.25">
      <c r="C5" s="41"/>
      <c r="D5" s="41"/>
      <c r="E5" s="41"/>
      <c r="F5" s="41"/>
      <c r="G5" s="41"/>
      <c r="H5" s="41"/>
    </row>
    <row r="6" spans="1:8" x14ac:dyDescent="0.25">
      <c r="C6" s="41"/>
      <c r="D6" s="41"/>
      <c r="E6" s="41"/>
      <c r="F6" s="41"/>
      <c r="G6" s="41"/>
      <c r="H6" s="41"/>
    </row>
    <row r="7" spans="1:8" x14ac:dyDescent="0.25">
      <c r="C7" s="41"/>
      <c r="D7" s="41"/>
      <c r="E7" s="41"/>
      <c r="F7" s="41"/>
      <c r="G7" s="41"/>
      <c r="H7" s="41"/>
    </row>
    <row r="8" spans="1:8" ht="15" customHeight="1" x14ac:dyDescent="0.25">
      <c r="A8" s="48" t="s">
        <v>70</v>
      </c>
      <c r="B8" s="48"/>
      <c r="C8" s="48"/>
      <c r="D8" s="48"/>
      <c r="E8" s="48"/>
      <c r="F8" s="48"/>
      <c r="G8" s="48"/>
      <c r="H8" s="35"/>
    </row>
    <row r="9" spans="1:8" x14ac:dyDescent="0.25">
      <c r="A9" s="48"/>
      <c r="B9" s="48"/>
      <c r="C9" s="48"/>
      <c r="D9" s="48"/>
      <c r="E9" s="48"/>
      <c r="F9" s="48"/>
      <c r="G9" s="48"/>
      <c r="H9" s="35"/>
    </row>
    <row r="10" spans="1:8" x14ac:dyDescent="0.25">
      <c r="A10" s="48"/>
      <c r="B10" s="48"/>
      <c r="C10" s="48"/>
      <c r="D10" s="48"/>
      <c r="E10" s="48"/>
      <c r="F10" s="48"/>
      <c r="G10" s="48"/>
      <c r="H10" s="35"/>
    </row>
    <row r="11" spans="1:8" x14ac:dyDescent="0.25">
      <c r="A11" s="48"/>
      <c r="B11" s="48"/>
      <c r="C11" s="48"/>
      <c r="D11" s="48"/>
      <c r="E11" s="48"/>
      <c r="F11" s="48"/>
      <c r="G11" s="48"/>
      <c r="H11" s="35"/>
    </row>
    <row r="12" spans="1:8" ht="15.75" thickBot="1" x14ac:dyDescent="0.3">
      <c r="G12" s="21" t="s">
        <v>39</v>
      </c>
    </row>
    <row r="13" spans="1:8" ht="33" customHeight="1" x14ac:dyDescent="0.25">
      <c r="A13" s="49" t="s">
        <v>49</v>
      </c>
      <c r="B13" s="49" t="s">
        <v>50</v>
      </c>
      <c r="C13" s="49" t="s">
        <v>51</v>
      </c>
      <c r="D13" s="49" t="s">
        <v>52</v>
      </c>
      <c r="E13" s="49" t="s">
        <v>53</v>
      </c>
      <c r="F13" s="49" t="s">
        <v>54</v>
      </c>
      <c r="G13" s="58" t="s">
        <v>55</v>
      </c>
    </row>
    <row r="14" spans="1:8" x14ac:dyDescent="0.25">
      <c r="A14" s="53"/>
      <c r="B14" s="53"/>
      <c r="C14" s="53"/>
      <c r="D14" s="53"/>
      <c r="E14" s="53"/>
      <c r="F14" s="53"/>
      <c r="G14" s="59"/>
    </row>
    <row r="15" spans="1:8" x14ac:dyDescent="0.25">
      <c r="A15" s="53"/>
      <c r="B15" s="53"/>
      <c r="C15" s="53"/>
      <c r="D15" s="53"/>
      <c r="E15" s="53"/>
      <c r="F15" s="53"/>
      <c r="G15" s="59"/>
    </row>
    <row r="16" spans="1:8" ht="15.75" thickBot="1" x14ac:dyDescent="0.3">
      <c r="A16" s="50"/>
      <c r="B16" s="50"/>
      <c r="C16" s="50"/>
      <c r="D16" s="50"/>
      <c r="E16" s="50"/>
      <c r="F16" s="50"/>
      <c r="G16" s="60"/>
    </row>
    <row r="17" spans="1:7" ht="15.75" thickBot="1" x14ac:dyDescent="0.3">
      <c r="A17" s="31">
        <v>1</v>
      </c>
      <c r="B17" s="32">
        <v>2</v>
      </c>
      <c r="C17" s="32">
        <v>3</v>
      </c>
      <c r="D17" s="32">
        <v>4</v>
      </c>
      <c r="E17" s="33">
        <v>5</v>
      </c>
      <c r="F17" s="33">
        <v>6</v>
      </c>
      <c r="G17" s="32">
        <v>7</v>
      </c>
    </row>
    <row r="18" spans="1:7" ht="56.25" customHeight="1" x14ac:dyDescent="0.25">
      <c r="A18" s="56" t="s">
        <v>56</v>
      </c>
      <c r="B18" s="49">
        <v>703</v>
      </c>
      <c r="C18" s="49" t="s">
        <v>57</v>
      </c>
      <c r="D18" s="49" t="s">
        <v>58</v>
      </c>
      <c r="E18" s="51" t="s">
        <v>59</v>
      </c>
      <c r="F18" s="51" t="s">
        <v>60</v>
      </c>
      <c r="G18" s="54">
        <v>-9133671</v>
      </c>
    </row>
    <row r="19" spans="1:7" ht="15.75" thickBot="1" x14ac:dyDescent="0.3">
      <c r="A19" s="57"/>
      <c r="B19" s="50"/>
      <c r="C19" s="50"/>
      <c r="D19" s="50"/>
      <c r="E19" s="52"/>
      <c r="F19" s="52"/>
      <c r="G19" s="55"/>
    </row>
    <row r="20" spans="1:7" ht="68.25" customHeight="1" x14ac:dyDescent="0.25">
      <c r="A20" s="56" t="s">
        <v>61</v>
      </c>
      <c r="B20" s="63">
        <v>703</v>
      </c>
      <c r="C20" s="51" t="s">
        <v>57</v>
      </c>
      <c r="D20" s="51" t="s">
        <v>58</v>
      </c>
      <c r="E20" s="51" t="s">
        <v>59</v>
      </c>
      <c r="F20" s="51" t="s">
        <v>62</v>
      </c>
      <c r="G20" s="61">
        <v>9133671</v>
      </c>
    </row>
    <row r="21" spans="1:7" ht="15.75" thickBot="1" x14ac:dyDescent="0.3">
      <c r="A21" s="57"/>
      <c r="B21" s="64"/>
      <c r="C21" s="52"/>
      <c r="D21" s="52"/>
      <c r="E21" s="52"/>
      <c r="F21" s="52"/>
      <c r="G21" s="62"/>
    </row>
    <row r="22" spans="1:7" x14ac:dyDescent="0.25">
      <c r="A22" s="65" t="s">
        <v>63</v>
      </c>
      <c r="B22" s="63"/>
      <c r="C22" s="63"/>
      <c r="D22" s="63"/>
      <c r="E22" s="63"/>
      <c r="F22" s="63"/>
      <c r="G22" s="29"/>
    </row>
    <row r="23" spans="1:7" ht="15.75" thickBot="1" x14ac:dyDescent="0.3">
      <c r="A23" s="66"/>
      <c r="B23" s="64"/>
      <c r="C23" s="64"/>
      <c r="D23" s="64"/>
      <c r="E23" s="64"/>
      <c r="F23" s="64"/>
      <c r="G23" s="30"/>
    </row>
  </sheetData>
  <mergeCells count="29">
    <mergeCell ref="G20:G21"/>
    <mergeCell ref="B20:B21"/>
    <mergeCell ref="A22:A23"/>
    <mergeCell ref="A20:A21"/>
    <mergeCell ref="C20:C21"/>
    <mergeCell ref="D20:D21"/>
    <mergeCell ref="E20:E21"/>
    <mergeCell ref="F20:F21"/>
    <mergeCell ref="B22:B23"/>
    <mergeCell ref="C22:C23"/>
    <mergeCell ref="D22:D23"/>
    <mergeCell ref="E22:E23"/>
    <mergeCell ref="F22:F23"/>
    <mergeCell ref="A8:G11"/>
    <mergeCell ref="C1:H7"/>
    <mergeCell ref="C18:C19"/>
    <mergeCell ref="D18:D19"/>
    <mergeCell ref="E18:E19"/>
    <mergeCell ref="F18:F19"/>
    <mergeCell ref="F13:F16"/>
    <mergeCell ref="G18:G19"/>
    <mergeCell ref="A18:A19"/>
    <mergeCell ref="B18:B19"/>
    <mergeCell ref="G13:G16"/>
    <mergeCell ref="A13:A16"/>
    <mergeCell ref="B13:B16"/>
    <mergeCell ref="C13:C16"/>
    <mergeCell ref="D13:D16"/>
    <mergeCell ref="E13:E16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C1" sqref="C1:H7"/>
    </sheetView>
  </sheetViews>
  <sheetFormatPr defaultRowHeight="15" x14ac:dyDescent="0.25"/>
  <cols>
    <col min="1" max="1" width="26.5703125" customWidth="1"/>
    <col min="3" max="3" width="14" customWidth="1"/>
    <col min="4" max="4" width="10.7109375" customWidth="1"/>
    <col min="7" max="7" width="12.7109375" customWidth="1"/>
    <col min="8" max="8" width="13.42578125" customWidth="1"/>
  </cols>
  <sheetData>
    <row r="1" spans="1:9" ht="7.5" customHeight="1" x14ac:dyDescent="0.25">
      <c r="C1" s="41" t="s">
        <v>80</v>
      </c>
      <c r="D1" s="41"/>
      <c r="E1" s="41"/>
      <c r="F1" s="41"/>
      <c r="G1" s="41"/>
      <c r="H1" s="41"/>
      <c r="I1" s="34"/>
    </row>
    <row r="2" spans="1:9" ht="3" customHeight="1" x14ac:dyDescent="0.25">
      <c r="C2" s="41"/>
      <c r="D2" s="41"/>
      <c r="E2" s="41"/>
      <c r="F2" s="41"/>
      <c r="G2" s="41"/>
      <c r="H2" s="41"/>
      <c r="I2" s="34"/>
    </row>
    <row r="3" spans="1:9" ht="15" hidden="1" customHeight="1" x14ac:dyDescent="0.25">
      <c r="C3" s="41"/>
      <c r="D3" s="41"/>
      <c r="E3" s="41"/>
      <c r="F3" s="41"/>
      <c r="G3" s="41"/>
      <c r="H3" s="41"/>
      <c r="I3" s="34"/>
    </row>
    <row r="4" spans="1:9" x14ac:dyDescent="0.25">
      <c r="C4" s="41"/>
      <c r="D4" s="41"/>
      <c r="E4" s="41"/>
      <c r="F4" s="41"/>
      <c r="G4" s="41"/>
      <c r="H4" s="41"/>
      <c r="I4" s="34"/>
    </row>
    <row r="5" spans="1:9" x14ac:dyDescent="0.25">
      <c r="C5" s="41"/>
      <c r="D5" s="41"/>
      <c r="E5" s="41"/>
      <c r="F5" s="41"/>
      <c r="G5" s="41"/>
      <c r="H5" s="41"/>
      <c r="I5" s="34"/>
    </row>
    <row r="6" spans="1:9" x14ac:dyDescent="0.25">
      <c r="C6" s="41"/>
      <c r="D6" s="41"/>
      <c r="E6" s="41"/>
      <c r="F6" s="41"/>
      <c r="G6" s="41"/>
      <c r="H6" s="41"/>
      <c r="I6" s="34"/>
    </row>
    <row r="7" spans="1:9" x14ac:dyDescent="0.25">
      <c r="C7" s="41"/>
      <c r="D7" s="41"/>
      <c r="E7" s="41"/>
      <c r="F7" s="41"/>
      <c r="G7" s="41"/>
      <c r="H7" s="41"/>
    </row>
    <row r="8" spans="1:9" ht="15" customHeight="1" x14ac:dyDescent="0.25">
      <c r="A8" s="48" t="s">
        <v>68</v>
      </c>
      <c r="B8" s="48"/>
      <c r="C8" s="48"/>
      <c r="D8" s="48"/>
      <c r="E8" s="48"/>
      <c r="F8" s="48"/>
      <c r="G8" s="48"/>
      <c r="H8" s="48"/>
      <c r="I8" s="35"/>
    </row>
    <row r="9" spans="1:9" x14ac:dyDescent="0.25">
      <c r="A9" s="48"/>
      <c r="B9" s="48"/>
      <c r="C9" s="48"/>
      <c r="D9" s="48"/>
      <c r="E9" s="48"/>
      <c r="F9" s="48"/>
      <c r="G9" s="48"/>
      <c r="H9" s="48"/>
      <c r="I9" s="35"/>
    </row>
    <row r="10" spans="1:9" x14ac:dyDescent="0.25">
      <c r="A10" s="48"/>
      <c r="B10" s="48"/>
      <c r="C10" s="48"/>
      <c r="D10" s="48"/>
      <c r="E10" s="48"/>
      <c r="F10" s="48"/>
      <c r="G10" s="48"/>
      <c r="H10" s="48"/>
      <c r="I10" s="35"/>
    </row>
    <row r="11" spans="1:9" x14ac:dyDescent="0.25">
      <c r="A11" s="48"/>
      <c r="B11" s="48"/>
      <c r="C11" s="48"/>
      <c r="D11" s="48"/>
      <c r="E11" s="48"/>
      <c r="F11" s="48"/>
      <c r="G11" s="48"/>
      <c r="H11" s="48"/>
      <c r="I11" s="35"/>
    </row>
    <row r="12" spans="1:9" ht="15.75" thickBot="1" x14ac:dyDescent="0.3">
      <c r="H12" s="21" t="s">
        <v>39</v>
      </c>
    </row>
    <row r="13" spans="1:9" ht="33" customHeight="1" x14ac:dyDescent="0.25">
      <c r="A13" s="49" t="s">
        <v>49</v>
      </c>
      <c r="B13" s="49" t="s">
        <v>50</v>
      </c>
      <c r="C13" s="49" t="s">
        <v>51</v>
      </c>
      <c r="D13" s="49" t="s">
        <v>52</v>
      </c>
      <c r="E13" s="49" t="s">
        <v>53</v>
      </c>
      <c r="F13" s="49" t="s">
        <v>54</v>
      </c>
      <c r="G13" s="58" t="s">
        <v>64</v>
      </c>
      <c r="H13" s="58" t="s">
        <v>65</v>
      </c>
    </row>
    <row r="14" spans="1:9" x14ac:dyDescent="0.25">
      <c r="A14" s="53"/>
      <c r="B14" s="53"/>
      <c r="C14" s="53"/>
      <c r="D14" s="53"/>
      <c r="E14" s="53"/>
      <c r="F14" s="53"/>
      <c r="G14" s="59"/>
      <c r="H14" s="59"/>
    </row>
    <row r="15" spans="1:9" x14ac:dyDescent="0.25">
      <c r="A15" s="53"/>
      <c r="B15" s="53"/>
      <c r="C15" s="53"/>
      <c r="D15" s="53"/>
      <c r="E15" s="53"/>
      <c r="F15" s="53"/>
      <c r="G15" s="59"/>
      <c r="H15" s="59"/>
    </row>
    <row r="16" spans="1:9" ht="15.75" thickBot="1" x14ac:dyDescent="0.3">
      <c r="A16" s="50"/>
      <c r="B16" s="50"/>
      <c r="C16" s="50"/>
      <c r="D16" s="50"/>
      <c r="E16" s="50"/>
      <c r="F16" s="50"/>
      <c r="G16" s="60"/>
      <c r="H16" s="60"/>
    </row>
    <row r="17" spans="1:8" ht="15.75" thickBot="1" x14ac:dyDescent="0.3">
      <c r="A17" s="31">
        <v>1</v>
      </c>
      <c r="B17" s="32">
        <v>2</v>
      </c>
      <c r="C17" s="32">
        <v>3</v>
      </c>
      <c r="D17" s="32">
        <v>4</v>
      </c>
      <c r="E17" s="33">
        <v>5</v>
      </c>
      <c r="F17" s="33">
        <v>6</v>
      </c>
      <c r="G17" s="32">
        <v>7</v>
      </c>
      <c r="H17" s="32">
        <v>8</v>
      </c>
    </row>
    <row r="18" spans="1:8" ht="56.25" customHeight="1" x14ac:dyDescent="0.25">
      <c r="A18" s="56" t="s">
        <v>56</v>
      </c>
      <c r="B18" s="49">
        <v>703</v>
      </c>
      <c r="C18" s="49" t="s">
        <v>57</v>
      </c>
      <c r="D18" s="49" t="s">
        <v>58</v>
      </c>
      <c r="E18" s="51" t="s">
        <v>59</v>
      </c>
      <c r="F18" s="51" t="s">
        <v>60</v>
      </c>
      <c r="G18" s="58">
        <v>-6674661.1399999997</v>
      </c>
      <c r="H18" s="54">
        <v>-6872348.1900000004</v>
      </c>
    </row>
    <row r="19" spans="1:8" ht="15.75" thickBot="1" x14ac:dyDescent="0.3">
      <c r="A19" s="57"/>
      <c r="B19" s="50"/>
      <c r="C19" s="50"/>
      <c r="D19" s="50"/>
      <c r="E19" s="52"/>
      <c r="F19" s="52"/>
      <c r="G19" s="60"/>
      <c r="H19" s="55"/>
    </row>
    <row r="20" spans="1:8" ht="68.25" customHeight="1" x14ac:dyDescent="0.25">
      <c r="A20" s="56" t="s">
        <v>61</v>
      </c>
      <c r="B20" s="63">
        <v>703</v>
      </c>
      <c r="C20" s="51" t="s">
        <v>57</v>
      </c>
      <c r="D20" s="51" t="s">
        <v>58</v>
      </c>
      <c r="E20" s="51" t="s">
        <v>59</v>
      </c>
      <c r="F20" s="51" t="s">
        <v>62</v>
      </c>
      <c r="G20" s="49">
        <v>6674661.1399999997</v>
      </c>
      <c r="H20" s="61">
        <v>6872348.1900000004</v>
      </c>
    </row>
    <row r="21" spans="1:8" ht="15.75" thickBot="1" x14ac:dyDescent="0.3">
      <c r="A21" s="57"/>
      <c r="B21" s="64"/>
      <c r="C21" s="52"/>
      <c r="D21" s="52"/>
      <c r="E21" s="52"/>
      <c r="F21" s="52"/>
      <c r="G21" s="50"/>
      <c r="H21" s="62"/>
    </row>
    <row r="22" spans="1:8" x14ac:dyDescent="0.25">
      <c r="A22" s="65" t="s">
        <v>63</v>
      </c>
      <c r="B22" s="63"/>
      <c r="C22" s="63"/>
      <c r="D22" s="63"/>
      <c r="E22" s="63"/>
      <c r="F22" s="63"/>
      <c r="G22" s="58"/>
      <c r="H22" s="58"/>
    </row>
    <row r="23" spans="1:8" ht="15.75" thickBot="1" x14ac:dyDescent="0.3">
      <c r="A23" s="66"/>
      <c r="B23" s="64"/>
      <c r="C23" s="64"/>
      <c r="D23" s="64"/>
      <c r="E23" s="64"/>
      <c r="F23" s="64"/>
      <c r="G23" s="60"/>
      <c r="H23" s="60"/>
    </row>
    <row r="26" spans="1:8" x14ac:dyDescent="0.25">
      <c r="A26" s="67" t="s">
        <v>75</v>
      </c>
      <c r="B26" s="67"/>
      <c r="C26" s="67"/>
      <c r="D26" s="67"/>
      <c r="E26" s="67"/>
      <c r="F26" s="67"/>
    </row>
  </sheetData>
  <mergeCells count="35">
    <mergeCell ref="A22:A23"/>
    <mergeCell ref="B22:B23"/>
    <mergeCell ref="C22:C23"/>
    <mergeCell ref="D22:D23"/>
    <mergeCell ref="E22:E23"/>
    <mergeCell ref="H20:H21"/>
    <mergeCell ref="A18:A19"/>
    <mergeCell ref="B18:B19"/>
    <mergeCell ref="C18:C19"/>
    <mergeCell ref="D18:D19"/>
    <mergeCell ref="E18:E19"/>
    <mergeCell ref="F18:F19"/>
    <mergeCell ref="G18:G19"/>
    <mergeCell ref="A20:A21"/>
    <mergeCell ref="B20:B21"/>
    <mergeCell ref="C20:C21"/>
    <mergeCell ref="D20:D21"/>
    <mergeCell ref="E20:E21"/>
    <mergeCell ref="G20:G21"/>
    <mergeCell ref="G22:G23"/>
    <mergeCell ref="H22:H23"/>
    <mergeCell ref="A26:F26"/>
    <mergeCell ref="C1:H7"/>
    <mergeCell ref="A8:H11"/>
    <mergeCell ref="A13:A16"/>
    <mergeCell ref="B13:B16"/>
    <mergeCell ref="C13:C16"/>
    <mergeCell ref="D13:D16"/>
    <mergeCell ref="E13:E16"/>
    <mergeCell ref="F13:F16"/>
    <mergeCell ref="H13:H16"/>
    <mergeCell ref="G13:G16"/>
    <mergeCell ref="F22:F23"/>
    <mergeCell ref="H18:H19"/>
    <mergeCell ref="F20:F21"/>
  </mergeCells>
  <pageMargins left="0.11811023622047245" right="0.11811023622047245" top="0.74803149606299213" bottom="0.74803149606299213" header="0.31496062992125984" footer="0.31496062992125984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Распределение 2026г.</vt:lpstr>
      <vt:lpstr>Распределение 2027-2028гг.</vt:lpstr>
      <vt:lpstr>Ведомственная структура 2026г.</vt:lpstr>
      <vt:lpstr>Ведомственная структура 2027-28</vt:lpstr>
      <vt:lpstr>Источники 2026г.</vt:lpstr>
      <vt:lpstr>Источники 2027-2028гг.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2026-01-16T09:59:35Z</cp:lastPrinted>
  <dcterms:created xsi:type="dcterms:W3CDTF">2025-12-29T11:45:10Z</dcterms:created>
  <dcterms:modified xsi:type="dcterms:W3CDTF">2026-01-16T10:03:23Z</dcterms:modified>
</cp:coreProperties>
</file>